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4" windowWidth="15576" windowHeight="11856" activeTab="0"/>
  </bookViews>
  <sheets>
    <sheet name="excel212" sheetId="1" r:id="rId1"/>
    <sheet name="Sheet1" sheetId="2" r:id="rId2"/>
    <sheet name="Sheet2" sheetId="3" r:id="rId3"/>
    <sheet name="Sheet3" sheetId="4" r:id="rId4"/>
  </sheets>
  <definedNames>
    <definedName name="_xlnm._FilterDatabase" localSheetId="0" hidden="1">'excel212'!$A$23:$I$163</definedName>
    <definedName name="_xlnm.Print_Titles" localSheetId="0">'excel212'!$23:$23</definedName>
  </definedNames>
  <calcPr fullCalcOnLoad="1"/>
</workbook>
</file>

<file path=xl/sharedStrings.xml><?xml version="1.0" encoding="utf-8"?>
<sst xmlns="http://schemas.openxmlformats.org/spreadsheetml/2006/main" count="1909" uniqueCount="450">
  <si>
    <t>STT</t>
  </si>
  <si>
    <t>MSSV</t>
  </si>
  <si>
    <t>Họ</t>
  </si>
  <si>
    <t>Tên</t>
  </si>
  <si>
    <t>Lớp</t>
  </si>
  <si>
    <t>Ngành</t>
  </si>
  <si>
    <t>Khoa</t>
  </si>
  <si>
    <t>Diện</t>
  </si>
  <si>
    <t>Ghi chú</t>
  </si>
  <si>
    <t>Đỗ Ngọc</t>
  </si>
  <si>
    <t>Sơn</t>
  </si>
  <si>
    <t>Miễn HP</t>
  </si>
  <si>
    <t>Phạm Nhật</t>
  </si>
  <si>
    <t>Hào</t>
  </si>
  <si>
    <t>Bùi Thị</t>
  </si>
  <si>
    <t>Trà</t>
  </si>
  <si>
    <t>Cha, mẹ bị nhiễm chất độc hóa học trong chiến tranh</t>
  </si>
  <si>
    <t>Đào Thị Thanh</t>
  </si>
  <si>
    <t>Nhã</t>
  </si>
  <si>
    <t>Nguyễn Trần</t>
  </si>
  <si>
    <t>Tiến</t>
  </si>
  <si>
    <t>Ngô Nhựt</t>
  </si>
  <si>
    <t>Nguyên</t>
  </si>
  <si>
    <t>Con của người có công với cách mạng</t>
  </si>
  <si>
    <t>Phùng Bích</t>
  </si>
  <si>
    <t>Du</t>
  </si>
  <si>
    <t>Nguyễn Thị Hồng</t>
  </si>
  <si>
    <t>Linh</t>
  </si>
  <si>
    <t>Lý Trung</t>
  </si>
  <si>
    <t>Hiếu</t>
  </si>
  <si>
    <t>Con thương binh, bệnh binh</t>
  </si>
  <si>
    <t>Lê Bảo</t>
  </si>
  <si>
    <t>Khánh</t>
  </si>
  <si>
    <t>Nguyễn Minh</t>
  </si>
  <si>
    <t>Công</t>
  </si>
  <si>
    <t>Trương Ngọc Thiên</t>
  </si>
  <si>
    <t>Thanh</t>
  </si>
  <si>
    <t>Phan Thế</t>
  </si>
  <si>
    <t>Toàn</t>
  </si>
  <si>
    <t>Nguyễn Thị Hoàng</t>
  </si>
  <si>
    <t>Yến</t>
  </si>
  <si>
    <t>Nguyễn Thị Phương</t>
  </si>
  <si>
    <t>Thảo</t>
  </si>
  <si>
    <t>Đào Văn</t>
  </si>
  <si>
    <t>Minh</t>
  </si>
  <si>
    <t>Nguyễn Trần An</t>
  </si>
  <si>
    <t>Thịnh</t>
  </si>
  <si>
    <t>Bùi Quốc</t>
  </si>
  <si>
    <t>Huy</t>
  </si>
  <si>
    <t>Nguyễn Hửu</t>
  </si>
  <si>
    <t>Nhân</t>
  </si>
  <si>
    <t>Phạm Trung</t>
  </si>
  <si>
    <t>Tô Thị Hoài</t>
  </si>
  <si>
    <t>Phương</t>
  </si>
  <si>
    <t>Trần Thị Bảo</t>
  </si>
  <si>
    <t>Trân</t>
  </si>
  <si>
    <t>Nguyễn Thị Thùy</t>
  </si>
  <si>
    <t>Trang</t>
  </si>
  <si>
    <t>Vũ Lê Ngọc</t>
  </si>
  <si>
    <t>Phan Văn</t>
  </si>
  <si>
    <t>Dậu</t>
  </si>
  <si>
    <t>Vũ Hoàng Hà</t>
  </si>
  <si>
    <t>Anh</t>
  </si>
  <si>
    <t>Phạm Thị</t>
  </si>
  <si>
    <t>Nguyệt</t>
  </si>
  <si>
    <t>Ngô Thị</t>
  </si>
  <si>
    <t>Tiền</t>
  </si>
  <si>
    <t>Phạm Nguyễn Hải</t>
  </si>
  <si>
    <t>Trần Thị Thu</t>
  </si>
  <si>
    <t>Huyền</t>
  </si>
  <si>
    <t>Châu Đoàn Trúc</t>
  </si>
  <si>
    <t>Lan</t>
  </si>
  <si>
    <t>Ngô Thị Hồng</t>
  </si>
  <si>
    <t>Mai</t>
  </si>
  <si>
    <t>Phạm Lê Thục</t>
  </si>
  <si>
    <t>Quyên</t>
  </si>
  <si>
    <t>Trịnh Thị Thu</t>
  </si>
  <si>
    <t>Hà</t>
  </si>
  <si>
    <t>Nguyễn Thị Xuân</t>
  </si>
  <si>
    <t>Như</t>
  </si>
  <si>
    <t>Nguyễn Phương</t>
  </si>
  <si>
    <t>Hồ Thị Xuân</t>
  </si>
  <si>
    <t>Bình</t>
  </si>
  <si>
    <t>Nguyễn Thị Thu</t>
  </si>
  <si>
    <t>Phạm Thị Thùy</t>
  </si>
  <si>
    <t>Châu Thị Ngọc</t>
  </si>
  <si>
    <t>Bích</t>
  </si>
  <si>
    <t>Lê Anh</t>
  </si>
  <si>
    <t>Tú</t>
  </si>
  <si>
    <t>Huỳnh Thị Mỹ</t>
  </si>
  <si>
    <t>Hiền</t>
  </si>
  <si>
    <t>Nguyễn Huệ</t>
  </si>
  <si>
    <t>Ân</t>
  </si>
  <si>
    <t>Phạm Thị Mỹ</t>
  </si>
  <si>
    <t>Hạnh</t>
  </si>
  <si>
    <t>Phạm Duy Quốc</t>
  </si>
  <si>
    <t>Cường</t>
  </si>
  <si>
    <t>Phạm Võ Quỳnh</t>
  </si>
  <si>
    <t>Lê Thị</t>
  </si>
  <si>
    <t>Tình</t>
  </si>
  <si>
    <t>Huỳnh Bích</t>
  </si>
  <si>
    <t>Ngà</t>
  </si>
  <si>
    <t>Nguyễn Thị Mai</t>
  </si>
  <si>
    <t>Nguyễn Thị Minh</t>
  </si>
  <si>
    <t>Nguyễn Ngọc Tường</t>
  </si>
  <si>
    <t>Vy</t>
  </si>
  <si>
    <t>Huỳnh Lâm Bảo</t>
  </si>
  <si>
    <t>Ngân</t>
  </si>
  <si>
    <t>Lê Đình</t>
  </si>
  <si>
    <t>Duy</t>
  </si>
  <si>
    <t>Mai Thủy</t>
  </si>
  <si>
    <t>Tiên</t>
  </si>
  <si>
    <t>Nguyễn Thị Như</t>
  </si>
  <si>
    <t>Huỳnh</t>
  </si>
  <si>
    <t>Huỳnh Đặng Ngọc</t>
  </si>
  <si>
    <t>Nguyễn Nữ Thảo</t>
  </si>
  <si>
    <t>Ly</t>
  </si>
  <si>
    <t>Huỳnh Thị Diệu</t>
  </si>
  <si>
    <t>Nguyễn Thị</t>
  </si>
  <si>
    <t>Mơ</t>
  </si>
  <si>
    <t>Hoàng Thị</t>
  </si>
  <si>
    <t>Đào</t>
  </si>
  <si>
    <t>Lê Thị Ngọc</t>
  </si>
  <si>
    <t>Mỹ</t>
  </si>
  <si>
    <t>Nguyễn Thị Ngọc</t>
  </si>
  <si>
    <t>Trâm</t>
  </si>
  <si>
    <t>Trần Phụng</t>
  </si>
  <si>
    <t>Nhi</t>
  </si>
  <si>
    <t>Lâm Mỹ</t>
  </si>
  <si>
    <t>Hà Thị</t>
  </si>
  <si>
    <t>Hồng</t>
  </si>
  <si>
    <t>Triệu Thị</t>
  </si>
  <si>
    <t>Võ Đặng Lê</t>
  </si>
  <si>
    <t>Đất bị thu hồi ở Tp. Hồ Chí Minh</t>
  </si>
  <si>
    <t>Giảm 50% HP</t>
  </si>
  <si>
    <t>Bùi Thị Ngọc</t>
  </si>
  <si>
    <t>Tuyết</t>
  </si>
  <si>
    <t>Nguyễn Ngọc Phương</t>
  </si>
  <si>
    <t>Uyên</t>
  </si>
  <si>
    <t>Lưu Thị Kim</t>
  </si>
  <si>
    <t>Xuyến</t>
  </si>
  <si>
    <t>Nguyễn Thị Bảo</t>
  </si>
  <si>
    <t>Lê Thái</t>
  </si>
  <si>
    <t>Tường</t>
  </si>
  <si>
    <t>Vũ Thị</t>
  </si>
  <si>
    <t>Loan</t>
  </si>
  <si>
    <t>Bùi Thị Hồng</t>
  </si>
  <si>
    <t>DCT1133</t>
  </si>
  <si>
    <t>Công nghệ thông tin</t>
  </si>
  <si>
    <t>DKV1142</t>
  </si>
  <si>
    <t>Khoa học Thư viện</t>
  </si>
  <si>
    <t>Thư viện - Văn phòng</t>
  </si>
  <si>
    <t>DVI1131</t>
  </si>
  <si>
    <t>Việt Nam học</t>
  </si>
  <si>
    <t>Quan hệ quốc tế</t>
  </si>
  <si>
    <t>DTN1148</t>
  </si>
  <si>
    <t>Tài chính - Ngân hàng</t>
  </si>
  <si>
    <t>Tài chính - Kế toán</t>
  </si>
  <si>
    <t>DTN1159</t>
  </si>
  <si>
    <t>DCT1131</t>
  </si>
  <si>
    <t>DKE1151</t>
  </si>
  <si>
    <t>Kế toán</t>
  </si>
  <si>
    <t>CTK1141</t>
  </si>
  <si>
    <t>Thư ký văn phòng</t>
  </si>
  <si>
    <t>DCT1123</t>
  </si>
  <si>
    <t>DCT1132</t>
  </si>
  <si>
    <t>DCT1142</t>
  </si>
  <si>
    <t>DCT1143</t>
  </si>
  <si>
    <t>DCT1154</t>
  </si>
  <si>
    <t>DCT1153</t>
  </si>
  <si>
    <t>DDT1121</t>
  </si>
  <si>
    <t>Kĩ thuật Điện tử, Truyền thông</t>
  </si>
  <si>
    <t>Điện tử viễn thông</t>
  </si>
  <si>
    <t>DDD1121</t>
  </si>
  <si>
    <t>Kĩ thuật Điện, Điện tử</t>
  </si>
  <si>
    <t>DDD1151</t>
  </si>
  <si>
    <t>DKM1132</t>
  </si>
  <si>
    <t>Khoa học môi trường</t>
  </si>
  <si>
    <t>DCM1132</t>
  </si>
  <si>
    <t>Công nghệ Kĩ thuật Môi trường</t>
  </si>
  <si>
    <t>DKM1142</t>
  </si>
  <si>
    <t>DCM1142</t>
  </si>
  <si>
    <t>DLU1133</t>
  </si>
  <si>
    <t>Luật</t>
  </si>
  <si>
    <t>DLU1153</t>
  </si>
  <si>
    <t>DLU1151</t>
  </si>
  <si>
    <t>DAN1134</t>
  </si>
  <si>
    <t>Ngôn ngữ Anh</t>
  </si>
  <si>
    <t>Ngoại ngữ</t>
  </si>
  <si>
    <t>DAN1135</t>
  </si>
  <si>
    <t>DAN1136</t>
  </si>
  <si>
    <t>DAN1137</t>
  </si>
  <si>
    <t>DAN1147</t>
  </si>
  <si>
    <t>DAN1145</t>
  </si>
  <si>
    <t>DAN1154</t>
  </si>
  <si>
    <t>DQK1131</t>
  </si>
  <si>
    <t>Quản trị kinh doanh</t>
  </si>
  <si>
    <t>Quản trị Kinh doanh</t>
  </si>
  <si>
    <t>DQK1133</t>
  </si>
  <si>
    <t>DQK1146</t>
  </si>
  <si>
    <t>DQK1148</t>
  </si>
  <si>
    <t>DQT1153</t>
  </si>
  <si>
    <t>Quốc tế học</t>
  </si>
  <si>
    <t>DVI1134</t>
  </si>
  <si>
    <t>DVI1153</t>
  </si>
  <si>
    <t>DKE1131</t>
  </si>
  <si>
    <t>DKE1143</t>
  </si>
  <si>
    <t>DKE1158</t>
  </si>
  <si>
    <t>DKE1156</t>
  </si>
  <si>
    <t>DKE1157</t>
  </si>
  <si>
    <t>DKE1153</t>
  </si>
  <si>
    <t>DTN1131</t>
  </si>
  <si>
    <t>DTN1136</t>
  </si>
  <si>
    <t>DTN1147</t>
  </si>
  <si>
    <t>DTN1151</t>
  </si>
  <si>
    <t>DTU1141</t>
  </si>
  <si>
    <t>Toán ứng dụng</t>
  </si>
  <si>
    <t>Toán - ứng dụng</t>
  </si>
  <si>
    <t>DKV1131</t>
  </si>
  <si>
    <t>DQV1133</t>
  </si>
  <si>
    <t>Quản trị văn phòng</t>
  </si>
  <si>
    <t>DQV1132</t>
  </si>
  <si>
    <t>DKT1151</t>
  </si>
  <si>
    <t>Công nghệ KT điện tử, truyền thông</t>
  </si>
  <si>
    <t>DQK1154</t>
  </si>
  <si>
    <t>DKV1141</t>
  </si>
  <si>
    <t>DDT1141</t>
  </si>
  <si>
    <t>DAN1132</t>
  </si>
  <si>
    <t>DKE1152</t>
  </si>
  <si>
    <t>DTL1152</t>
  </si>
  <si>
    <t>Tâm lí học</t>
  </si>
  <si>
    <t>Giáo dục</t>
  </si>
  <si>
    <t>DTN1152</t>
  </si>
  <si>
    <t>Võ Chí</t>
  </si>
  <si>
    <t>Hoàng Thị Kim</t>
  </si>
  <si>
    <t>Tuyển</t>
  </si>
  <si>
    <t>DAN1142</t>
  </si>
  <si>
    <t>Cam Văn</t>
  </si>
  <si>
    <t>Chính</t>
  </si>
  <si>
    <t>Dân tộc thiểu số ở vùng kinh tế đặc biệt khó khăn</t>
  </si>
  <si>
    <t>Ngô Quốc</t>
  </si>
  <si>
    <t>Da</t>
  </si>
  <si>
    <t>DDD1131</t>
  </si>
  <si>
    <t>Lý Văn</t>
  </si>
  <si>
    <t>Tuyến</t>
  </si>
  <si>
    <t>DKT1141</t>
  </si>
  <si>
    <t>Lâm Văn</t>
  </si>
  <si>
    <t>DKD1131</t>
  </si>
  <si>
    <t>Công nghệ Kĩ thuật điện, điện tử</t>
  </si>
  <si>
    <t>Xanh</t>
  </si>
  <si>
    <t>DLU1131</t>
  </si>
  <si>
    <t>Nguyễn Thị Đài</t>
  </si>
  <si>
    <t>Giảm 70% HP</t>
  </si>
  <si>
    <t>Trần Phan Phương</t>
  </si>
  <si>
    <t>DCM1162</t>
  </si>
  <si>
    <t>Hà Thu</t>
  </si>
  <si>
    <t>DAN1167</t>
  </si>
  <si>
    <t>DTN1164</t>
  </si>
  <si>
    <t>La ứng</t>
  </si>
  <si>
    <t>Thời</t>
  </si>
  <si>
    <t>DDT1162</t>
  </si>
  <si>
    <t>Vũ Thị Mỹ</t>
  </si>
  <si>
    <t>Phùng Anh</t>
  </si>
  <si>
    <t>Văn</t>
  </si>
  <si>
    <t>DCT1164</t>
  </si>
  <si>
    <t>Nguyễn Tài</t>
  </si>
  <si>
    <t>DKD1162</t>
  </si>
  <si>
    <t>DLU1162</t>
  </si>
  <si>
    <t>DDD1162</t>
  </si>
  <si>
    <t>Nguyễn Thị Trà</t>
  </si>
  <si>
    <t>My</t>
  </si>
  <si>
    <t>Trần Ngọc</t>
  </si>
  <si>
    <t>DDD1161</t>
  </si>
  <si>
    <t>Hoàng Phi Kim</t>
  </si>
  <si>
    <t>DKE1168</t>
  </si>
  <si>
    <t>Trương Vĩ</t>
  </si>
  <si>
    <t>Mai Thị Bích</t>
  </si>
  <si>
    <t>Ngọc</t>
  </si>
  <si>
    <t>DAN1161</t>
  </si>
  <si>
    <t>Trần Thị Kim</t>
  </si>
  <si>
    <t>Chi</t>
  </si>
  <si>
    <t>DAN1164</t>
  </si>
  <si>
    <t>Ngô Thạch</t>
  </si>
  <si>
    <t>DLU1161</t>
  </si>
  <si>
    <t>Đinh Quý</t>
  </si>
  <si>
    <t>Phái</t>
  </si>
  <si>
    <t>Hùng Văn</t>
  </si>
  <si>
    <t>Chung</t>
  </si>
  <si>
    <t>DDT1161</t>
  </si>
  <si>
    <t>Phan Lữ Gia</t>
  </si>
  <si>
    <t>Tuân</t>
  </si>
  <si>
    <t>Lê Trọng</t>
  </si>
  <si>
    <t>Thiên</t>
  </si>
  <si>
    <t>DKD1161</t>
  </si>
  <si>
    <t>DKE1163</t>
  </si>
  <si>
    <t>Kim</t>
  </si>
  <si>
    <t>DKM1162</t>
  </si>
  <si>
    <t>Trần Cẩm</t>
  </si>
  <si>
    <t>Hương</t>
  </si>
  <si>
    <t>DTN1163</t>
  </si>
  <si>
    <t>Trần Minh</t>
  </si>
  <si>
    <t>Thư</t>
  </si>
  <si>
    <t>Phạm Nguyễn Hà</t>
  </si>
  <si>
    <t>Mồ côi cả cha lẫn mẹ được bảo trợ xã hội</t>
  </si>
  <si>
    <t>Bản thân bị khuyết tật đặc biệt, mất sức lao động, thuộc hộ nghèo</t>
  </si>
  <si>
    <t>CỘNG HÒA XÃ HỘI CHỦ NGHĨA VIỆT NAM</t>
  </si>
  <si>
    <t>Độc lập - Tự do - Hạnh phúc</t>
  </si>
  <si>
    <t>TRƯỜNG ĐẠI HỌC SÀI GÒN</t>
  </si>
  <si>
    <t>DTN1165</t>
  </si>
  <si>
    <t>THEO NGHỊ ĐỊNH 86/2015/NĐ-CP CỦA THỦ TƯỚNG CHÍNH PHỦ</t>
  </si>
  <si>
    <t xml:space="preserve">* Chú thích các diện: </t>
  </si>
  <si>
    <t xml:space="preserve">   : được miễn học phí</t>
  </si>
  <si>
    <t xml:space="preserve">   : được giảm 50% học phí</t>
  </si>
  <si>
    <t>8/ Con của người có công với cách mạng</t>
  </si>
  <si>
    <t>9/ Đất bị thu hồi ở Tp. Hồ Chí Minh</t>
  </si>
  <si>
    <t>2/ Dân tộc thiểu số ở vùng kinh tế đặc biệt khó khăn theo Danh mục của Chính phủ</t>
  </si>
  <si>
    <t>3/ SV từ 18 - 22 tuổi mồ côi cả cha lẫn mẹ được bảo trợ xã hội</t>
  </si>
  <si>
    <t xml:space="preserve">   : được miễn học phí và được hỗ trợ chi phí học tập (690.000đ/tháng x 10 tháng) tại trường</t>
  </si>
  <si>
    <t xml:space="preserve">   : được giảm 70% học phí và được trợ cấp dân tộc (140.000đ/tháng x 12 tháng) tại trường</t>
  </si>
  <si>
    <t xml:space="preserve">   : được miễn học phí và được trợ cấp xã hội (100.000đ/tháng x 12 tháng) tại trường</t>
  </si>
  <si>
    <t>Đặng Huỳnh Toàn</t>
  </si>
  <si>
    <t>Thắng</t>
  </si>
  <si>
    <t>DKT1131</t>
  </si>
  <si>
    <t>Lai Vương Phương</t>
  </si>
  <si>
    <t>DTU1161</t>
  </si>
  <si>
    <t>Triệu Bảo</t>
  </si>
  <si>
    <t>Vân</t>
  </si>
  <si>
    <t>DKE1161</t>
  </si>
  <si>
    <t>Nông Thị Vân</t>
  </si>
  <si>
    <t>Nguyễn Thúy</t>
  </si>
  <si>
    <t>K'</t>
  </si>
  <si>
    <t>Eva</t>
  </si>
  <si>
    <t>DVI1152</t>
  </si>
  <si>
    <t>Sa Hao</t>
  </si>
  <si>
    <t>Vượng</t>
  </si>
  <si>
    <t>DVI1154</t>
  </si>
  <si>
    <t>Hán Như</t>
  </si>
  <si>
    <t>Quỳnh</t>
  </si>
  <si>
    <t>DKV1161</t>
  </si>
  <si>
    <t>Phạm Văn</t>
  </si>
  <si>
    <t>DCT1141</t>
  </si>
  <si>
    <t>Lê Thùy Dạ</t>
  </si>
  <si>
    <t>DQK1144</t>
  </si>
  <si>
    <t>Lâm Thị Bích</t>
  </si>
  <si>
    <t>Châm</t>
  </si>
  <si>
    <t>DTN1153</t>
  </si>
  <si>
    <t>Kiên Thị Thủy</t>
  </si>
  <si>
    <t>Kiều</t>
  </si>
  <si>
    <t>DVI1164</t>
  </si>
  <si>
    <t>2013</t>
  </si>
  <si>
    <t>2012</t>
  </si>
  <si>
    <t>2014</t>
  </si>
  <si>
    <t>2015</t>
  </si>
  <si>
    <t>2016</t>
  </si>
  <si>
    <t>Đàm Thị</t>
  </si>
  <si>
    <t>Huế</t>
  </si>
  <si>
    <t>Phương Thị Kỳ</t>
  </si>
  <si>
    <t>DAN1133</t>
  </si>
  <si>
    <t>Hiệu</t>
  </si>
  <si>
    <t>Lâm</t>
  </si>
  <si>
    <t>DAN1131</t>
  </si>
  <si>
    <t>Sái Việt</t>
  </si>
  <si>
    <t>Nam</t>
  </si>
  <si>
    <t>Lương Thị</t>
  </si>
  <si>
    <t>Mai Thị</t>
  </si>
  <si>
    <t>DAN1144</t>
  </si>
  <si>
    <t>H' Ngân</t>
  </si>
  <si>
    <t>Adrơng</t>
  </si>
  <si>
    <t>DAN1151</t>
  </si>
  <si>
    <t>Thạch Thông</t>
  </si>
  <si>
    <t>DAN1162</t>
  </si>
  <si>
    <t>Hoàng Trung</t>
  </si>
  <si>
    <t>Thành</t>
  </si>
  <si>
    <t>DCT1152</t>
  </si>
  <si>
    <t>Đào Vĩnh</t>
  </si>
  <si>
    <t>Phú</t>
  </si>
  <si>
    <t>DCT1162</t>
  </si>
  <si>
    <t>Y</t>
  </si>
  <si>
    <t>Thái</t>
  </si>
  <si>
    <t>Hà Văn</t>
  </si>
  <si>
    <t>Chiến</t>
  </si>
  <si>
    <t>La Ứng</t>
  </si>
  <si>
    <t>Jơ Ngóh Nai</t>
  </si>
  <si>
    <t>Thẩm</t>
  </si>
  <si>
    <t>DKE1159</t>
  </si>
  <si>
    <t>Nông Tứ</t>
  </si>
  <si>
    <t>DKM1131</t>
  </si>
  <si>
    <t>Lộc Thị</t>
  </si>
  <si>
    <t>DKM1161</t>
  </si>
  <si>
    <t>Ngô Văn</t>
  </si>
  <si>
    <t>Hưng</t>
  </si>
  <si>
    <t>Thị</t>
  </si>
  <si>
    <t>Vương</t>
  </si>
  <si>
    <t>Hoàng Lê Gia</t>
  </si>
  <si>
    <t>Hân</t>
  </si>
  <si>
    <t>Thạch Minh</t>
  </si>
  <si>
    <t>Khang</t>
  </si>
  <si>
    <t>DQK1164</t>
  </si>
  <si>
    <t>Đào Thị Linh</t>
  </si>
  <si>
    <t>Năng</t>
  </si>
  <si>
    <t>DQK1166</t>
  </si>
  <si>
    <t>DQV1142</t>
  </si>
  <si>
    <t>Châu Vĩnh</t>
  </si>
  <si>
    <t>Đạt</t>
  </si>
  <si>
    <t>Dương Quốc</t>
  </si>
  <si>
    <t>Bảo</t>
  </si>
  <si>
    <t>DVI1151</t>
  </si>
  <si>
    <t>Dương</t>
  </si>
  <si>
    <t>DVI1163</t>
  </si>
  <si>
    <t>Ka</t>
  </si>
  <si>
    <t>Sêu</t>
  </si>
  <si>
    <t>DTU1151</t>
  </si>
  <si>
    <t>NHHK</t>
  </si>
  <si>
    <t>SoTCHP</t>
  </si>
  <si>
    <t>SoTCMG</t>
  </si>
  <si>
    <t>DonGiaHP</t>
  </si>
  <si>
    <t>ThanhTien</t>
  </si>
  <si>
    <t>TTienMG</t>
  </si>
  <si>
    <t>PhaiThu</t>
  </si>
  <si>
    <t>DaThu</t>
  </si>
  <si>
    <t>MaSV</t>
  </si>
  <si>
    <t>HoLotSV</t>
  </si>
  <si>
    <t>TenSV</t>
  </si>
  <si>
    <t>MaLop</t>
  </si>
  <si>
    <t>KhoaHoc</t>
  </si>
  <si>
    <t>TenNganh</t>
  </si>
  <si>
    <t>TenKhoa</t>
  </si>
  <si>
    <t>HienDienSV</t>
  </si>
  <si>
    <t>Cha, mẹ là công chức bị tai nạn LĐ, mất sức LĐ</t>
  </si>
  <si>
    <t>6/ Cha, mẹ là công chức bị tai nạn lao động, mất sức lao động</t>
  </si>
  <si>
    <t>5/ Cha, mẹ bị nhiễm chất độc hóa học trong chiến tranh</t>
  </si>
  <si>
    <t>1/ Dân tộc thiểu số thuộc diện hộ nghèo, cận nghèo</t>
  </si>
  <si>
    <t>4/ Con thương binh, bệnh binh</t>
  </si>
  <si>
    <t>7/ Bản thân bị khuyết tật đặc biệt, mất sức lao động, thuộc hộ nghèo, cận nghèo</t>
  </si>
  <si>
    <t>Dân tộc thiểu số thuộc diện hộ nghèo, cận nghèo</t>
  </si>
  <si>
    <t>UBND THÀNH PHỐ HỒ CHÍ MINH</t>
  </si>
  <si>
    <t>DANH SÁCH SINH VIÊN THUỘC DIỆN CHẾ ĐỘ CHÍNH SÁCH ĐƯỢC MIỄN GIẢM HỌC PHÍ</t>
  </si>
  <si>
    <t>Bản thân bị khuyết tật đặc biệt, mất sức lao động, mồ côi cả cha lẫn mẹ, thuộc hộ nghèo</t>
  </si>
  <si>
    <t>DTN1143</t>
  </si>
  <si>
    <t>Lâm Quốc</t>
  </si>
  <si>
    <r>
      <t xml:space="preserve">Sinh viên bấm </t>
    </r>
    <r>
      <rPr>
        <b/>
        <sz val="16"/>
        <color indexed="10"/>
        <rFont val="Times New Roman"/>
        <family val="1"/>
      </rPr>
      <t xml:space="preserve">Ctrl +F </t>
    </r>
    <r>
      <rPr>
        <sz val="16"/>
        <color indexed="10"/>
        <rFont val="Times New Roman"/>
        <family val="1"/>
      </rPr>
      <t>tìm</t>
    </r>
    <r>
      <rPr>
        <b/>
        <sz val="16"/>
        <color indexed="10"/>
        <rFont val="Times New Roman"/>
        <family val="1"/>
      </rPr>
      <t xml:space="preserve"> </t>
    </r>
    <r>
      <rPr>
        <sz val="16"/>
        <color indexed="10"/>
        <rFont val="Times New Roman"/>
        <family val="1"/>
      </rPr>
      <t>theo MSSV hoặc lọc theo diện theo khoa để tìm kiếm</t>
    </r>
  </si>
  <si>
    <t>* Tổng cộng danh sách này có 140 sinh viên.</t>
  </si>
  <si>
    <t>PHÒNG CÔNG TÁC SINH VIÊN</t>
  </si>
  <si>
    <t>HỌC KỲ I, NĂM HỌC 2017 - 2018</t>
  </si>
  <si>
    <r>
      <rPr>
        <b/>
        <u val="single"/>
        <sz val="16"/>
        <color indexed="10"/>
        <rFont val="Times New Roman"/>
        <family val="1"/>
      </rPr>
      <t>* Lưu ý:</t>
    </r>
    <r>
      <rPr>
        <sz val="16"/>
        <color indexed="10"/>
        <rFont val="Times New Roman"/>
        <family val="1"/>
      </rPr>
      <t xml:space="preserve"> Danh sách này chưa bao gồm các sinh viên K.17.</t>
    </r>
  </si>
  <si>
    <t>DANH SÁCH DỰ KIẾN</t>
  </si>
  <si>
    <t>GIẤY TỜ CẦN BỔ SUNG</t>
  </si>
  <si>
    <t>Đơn đề nghị xét trợ cấp dân tộc và bản sao hộ khẩu năm 2017 có công chứng</t>
  </si>
  <si>
    <t>Đơn đề nghị hỗ trợ chi phí học tập và giấy xác nhận hộ nghèo, cận nghèo năm 2017</t>
  </si>
  <si>
    <t>Tp. Hồ Chí Minh, ngày 11 tháng 9 năm 2017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</si>
</sst>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2"/>
    </font>
    <font>
      <sz val="11"/>
      <name val="Times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"/>
      <family val="1"/>
    </font>
    <font>
      <sz val="11"/>
      <color indexed="10"/>
      <name val="Times New Roman"/>
      <family val="1"/>
    </font>
    <font>
      <b/>
      <sz val="12"/>
      <name val="Times New Roman"/>
      <family val="1"/>
    </font>
    <font>
      <sz val="11"/>
      <color indexed="60"/>
      <name val="Times New Roman"/>
      <family val="1"/>
    </font>
    <font>
      <sz val="11"/>
      <color indexed="10"/>
      <name val="Calibri"/>
      <family val="2"/>
    </font>
    <font>
      <sz val="10"/>
      <name val="Times New Roman"/>
      <family val="1"/>
    </font>
    <font>
      <sz val="16"/>
      <color indexed="10"/>
      <name val="Times New Roman"/>
      <family val="1"/>
    </font>
    <font>
      <b/>
      <sz val="16"/>
      <color indexed="10"/>
      <name val="Times New Roman"/>
      <family val="1"/>
    </font>
    <font>
      <b/>
      <sz val="14"/>
      <color indexed="10"/>
      <name val="Times New Roman"/>
      <family val="1"/>
    </font>
    <font>
      <sz val="10"/>
      <name val="Times"/>
      <family val="1"/>
    </font>
    <font>
      <b/>
      <u val="single"/>
      <sz val="16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1"/>
      <color rgb="FFFF0000"/>
      <name val="Times"/>
      <family val="1"/>
    </font>
    <font>
      <sz val="11"/>
      <color rgb="FFFF0000"/>
      <name val="Times New Roman"/>
      <family val="1"/>
    </font>
    <font>
      <sz val="11"/>
      <color rgb="FFC00000"/>
      <name val="Times New Roman"/>
      <family val="1"/>
    </font>
    <font>
      <sz val="16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4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2" fillId="0" borderId="0">
      <alignment/>
      <protection/>
    </xf>
    <xf numFmtId="0" fontId="54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16">
    <xf numFmtId="0" fontId="0" fillId="0" borderId="0" xfId="0" applyFont="1" applyAlignment="1">
      <alignment/>
    </xf>
    <xf numFmtId="0" fontId="5" fillId="0" borderId="10" xfId="55" applyFont="1" applyBorder="1" applyAlignment="1">
      <alignment horizontal="center" vertical="center"/>
      <protection/>
    </xf>
    <xf numFmtId="0" fontId="5" fillId="0" borderId="11" xfId="55" applyFont="1" applyBorder="1" applyAlignment="1">
      <alignment horizontal="center" vertical="center"/>
      <protection/>
    </xf>
    <xf numFmtId="0" fontId="5" fillId="0" borderId="12" xfId="55" applyFont="1" applyBorder="1" applyAlignment="1">
      <alignment horizontal="center" vertical="center"/>
      <protection/>
    </xf>
    <xf numFmtId="0" fontId="4" fillId="0" borderId="0" xfId="55" applyFont="1" applyAlignment="1">
      <alignment vertical="center"/>
      <protection/>
    </xf>
    <xf numFmtId="0" fontId="4" fillId="0" borderId="10" xfId="55" applyNumberFormat="1" applyFont="1" applyBorder="1" applyAlignment="1">
      <alignment horizontal="center" vertical="center"/>
      <protection/>
    </xf>
    <xf numFmtId="0" fontId="4" fillId="0" borderId="11" xfId="55" applyFont="1" applyBorder="1" applyAlignment="1">
      <alignment vertical="center"/>
      <protection/>
    </xf>
    <xf numFmtId="0" fontId="4" fillId="0" borderId="12" xfId="55" applyFont="1" applyBorder="1" applyAlignment="1">
      <alignment vertical="center"/>
      <protection/>
    </xf>
    <xf numFmtId="0" fontId="4" fillId="0" borderId="10" xfId="55" applyFont="1" applyBorder="1" applyAlignment="1">
      <alignment horizontal="center" vertical="center"/>
      <protection/>
    </xf>
    <xf numFmtId="0" fontId="4" fillId="0" borderId="10" xfId="55" applyFont="1" applyBorder="1" applyAlignment="1">
      <alignment horizontal="center" vertical="center" wrapText="1"/>
      <protection/>
    </xf>
    <xf numFmtId="0" fontId="5" fillId="0" borderId="10" xfId="55" applyFont="1" applyBorder="1" applyAlignment="1">
      <alignment horizontal="center" vertical="center" shrinkToFit="1"/>
      <protection/>
    </xf>
    <xf numFmtId="0" fontId="4" fillId="0" borderId="10" xfId="55" applyFont="1" applyBorder="1" applyAlignment="1">
      <alignment horizontal="center" vertical="center" shrinkToFit="1"/>
      <protection/>
    </xf>
    <xf numFmtId="0" fontId="5" fillId="0" borderId="0" xfId="55" applyFont="1" applyAlignment="1">
      <alignment horizontal="center" vertical="center"/>
      <protection/>
    </xf>
    <xf numFmtId="0" fontId="4" fillId="0" borderId="0" xfId="55" applyFont="1" applyAlignment="1">
      <alignment horizontal="center" vertical="center"/>
      <protection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shrinkToFit="1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4" fillId="0" borderId="0" xfId="0" applyFont="1" applyAlignment="1">
      <alignment horizontal="left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 vertic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 horizontal="center" wrapText="1"/>
    </xf>
    <xf numFmtId="0" fontId="4" fillId="0" borderId="0" xfId="0" applyFont="1" applyFill="1" applyAlignment="1">
      <alignment vertical="center"/>
    </xf>
    <xf numFmtId="0" fontId="9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9" fillId="0" borderId="10" xfId="55" applyNumberFormat="1" applyFont="1" applyBorder="1" applyAlignment="1">
      <alignment horizontal="center" vertical="center"/>
      <protection/>
    </xf>
    <xf numFmtId="0" fontId="59" fillId="0" borderId="10" xfId="55" applyFont="1" applyBorder="1" applyAlignment="1">
      <alignment horizontal="center" vertical="center"/>
      <protection/>
    </xf>
    <xf numFmtId="0" fontId="7" fillId="0" borderId="11" xfId="0" applyFont="1" applyFill="1" applyBorder="1" applyAlignment="1">
      <alignment vertical="center"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60" fillId="0" borderId="10" xfId="0" applyFont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60" fillId="0" borderId="11" xfId="0" applyFont="1" applyFill="1" applyBorder="1" applyAlignment="1">
      <alignment vertical="center"/>
    </xf>
    <xf numFmtId="0" fontId="60" fillId="0" borderId="12" xfId="0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0" xfId="0" applyFont="1" applyBorder="1" applyAlignment="1">
      <alignment horizontal="center" vertical="center" shrinkToFit="1"/>
    </xf>
    <xf numFmtId="0" fontId="4" fillId="0" borderId="12" xfId="0" applyFont="1" applyFill="1" applyBorder="1" applyAlignment="1">
      <alignment vertical="center"/>
    </xf>
    <xf numFmtId="0" fontId="61" fillId="0" borderId="0" xfId="55" applyFont="1" applyAlignment="1">
      <alignment vertical="center"/>
      <protection/>
    </xf>
    <xf numFmtId="0" fontId="7" fillId="33" borderId="12" xfId="0" applyFont="1" applyFill="1" applyBorder="1" applyAlignment="1">
      <alignment vertical="center"/>
    </xf>
    <xf numFmtId="0" fontId="4" fillId="0" borderId="12" xfId="55" applyFont="1" applyFill="1" applyBorder="1" applyAlignment="1">
      <alignment vertical="center"/>
      <protection/>
    </xf>
    <xf numFmtId="0" fontId="62" fillId="0" borderId="0" xfId="55" applyFont="1" applyAlignment="1">
      <alignment vertical="center"/>
      <protection/>
    </xf>
    <xf numFmtId="0" fontId="4" fillId="34" borderId="10" xfId="55" applyNumberFormat="1" applyFont="1" applyFill="1" applyBorder="1" applyAlignment="1">
      <alignment horizontal="center" vertical="center"/>
      <protection/>
    </xf>
    <xf numFmtId="0" fontId="4" fillId="34" borderId="10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vertical="center"/>
    </xf>
    <xf numFmtId="0" fontId="4" fillId="34" borderId="12" xfId="0" applyFont="1" applyFill="1" applyBorder="1" applyAlignment="1">
      <alignment vertical="center"/>
    </xf>
    <xf numFmtId="0" fontId="4" fillId="34" borderId="10" xfId="0" applyFont="1" applyFill="1" applyBorder="1" applyAlignment="1">
      <alignment horizontal="center" vertical="center" shrinkToFit="1"/>
    </xf>
    <xf numFmtId="0" fontId="7" fillId="34" borderId="10" xfId="0" applyFont="1" applyFill="1" applyBorder="1" applyAlignment="1">
      <alignment horizontal="center" vertical="center"/>
    </xf>
    <xf numFmtId="0" fontId="4" fillId="34" borderId="10" xfId="55" applyFont="1" applyFill="1" applyBorder="1" applyAlignment="1">
      <alignment horizontal="center" vertical="center"/>
      <protection/>
    </xf>
    <xf numFmtId="0" fontId="4" fillId="34" borderId="11" xfId="55" applyFont="1" applyFill="1" applyBorder="1" applyAlignment="1">
      <alignment vertical="center"/>
      <protection/>
    </xf>
    <xf numFmtId="0" fontId="4" fillId="34" borderId="12" xfId="55" applyFont="1" applyFill="1" applyBorder="1" applyAlignment="1">
      <alignment vertical="center"/>
      <protection/>
    </xf>
    <xf numFmtId="0" fontId="4" fillId="34" borderId="10" xfId="55" applyFont="1" applyFill="1" applyBorder="1" applyAlignment="1">
      <alignment horizontal="center" vertical="center" shrinkToFit="1"/>
      <protection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4" fillId="0" borderId="10" xfId="55" applyNumberFormat="1" applyFont="1" applyFill="1" applyBorder="1" applyAlignment="1">
      <alignment horizontal="center" vertical="center"/>
      <protection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/>
    </xf>
    <xf numFmtId="0" fontId="4" fillId="0" borderId="10" xfId="55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0" fontId="4" fillId="0" borderId="0" xfId="55" applyFont="1" applyFill="1" applyAlignment="1">
      <alignment vertical="center"/>
      <protection/>
    </xf>
    <xf numFmtId="0" fontId="19" fillId="0" borderId="10" xfId="55" applyFont="1" applyBorder="1" applyAlignment="1">
      <alignment horizontal="center" vertical="center"/>
      <protection/>
    </xf>
    <xf numFmtId="0" fontId="23" fillId="0" borderId="10" xfId="0" applyFont="1" applyBorder="1" applyAlignment="1">
      <alignment horizontal="center" vertical="center"/>
    </xf>
    <xf numFmtId="0" fontId="63" fillId="34" borderId="0" xfId="0" applyFont="1" applyFill="1" applyBorder="1" applyAlignment="1">
      <alignment horizontal="center" vertical="center"/>
    </xf>
    <xf numFmtId="0" fontId="63" fillId="34" borderId="0" xfId="0" applyFont="1" applyFill="1" applyBorder="1" applyAlignment="1">
      <alignment horizontal="left" vertical="center"/>
    </xf>
    <xf numFmtId="0" fontId="4" fillId="0" borderId="10" xfId="55" applyFont="1" applyBorder="1" applyAlignment="1">
      <alignment vertical="center"/>
      <protection/>
    </xf>
    <xf numFmtId="0" fontId="62" fillId="0" borderId="10" xfId="55" applyFont="1" applyBorder="1" applyAlignment="1">
      <alignment vertical="center"/>
      <protection/>
    </xf>
    <xf numFmtId="0" fontId="58" fillId="34" borderId="10" xfId="0" applyFont="1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0" xfId="0" applyBorder="1" applyAlignment="1">
      <alignment wrapText="1"/>
    </xf>
    <xf numFmtId="0" fontId="58" fillId="0" borderId="10" xfId="0" applyFont="1" applyFill="1" applyBorder="1" applyAlignment="1">
      <alignment wrapText="1"/>
    </xf>
    <xf numFmtId="0" fontId="4" fillId="0" borderId="10" xfId="55" applyFont="1" applyBorder="1" applyAlignment="1">
      <alignment vertical="center" wrapText="1"/>
      <protection/>
    </xf>
    <xf numFmtId="0" fontId="64" fillId="0" borderId="10" xfId="55" applyFont="1" applyBorder="1" applyAlignment="1">
      <alignment horizontal="center" vertical="center"/>
      <protection/>
    </xf>
    <xf numFmtId="0" fontId="5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1" fillId="0" borderId="13" xfId="55" applyFont="1" applyFill="1" applyBorder="1" applyAlignment="1">
      <alignment horizontal="left" wrapText="1"/>
      <protection/>
    </xf>
    <xf numFmtId="0" fontId="11" fillId="0" borderId="10" xfId="55" applyFont="1" applyFill="1" applyBorder="1" applyAlignment="1">
      <alignment horizontal="left" wrapText="1"/>
      <protection/>
    </xf>
    <xf numFmtId="0" fontId="4" fillId="0" borderId="11" xfId="55" applyFont="1" applyFill="1" applyBorder="1" applyAlignment="1">
      <alignment horizontal="left" wrapText="1"/>
      <protection/>
    </xf>
    <xf numFmtId="0" fontId="4" fillId="0" borderId="14" xfId="55" applyFont="1" applyFill="1" applyBorder="1" applyAlignment="1">
      <alignment horizontal="left" wrapText="1"/>
      <protection/>
    </xf>
    <xf numFmtId="0" fontId="4" fillId="0" borderId="15" xfId="55" applyFont="1" applyFill="1" applyBorder="1" applyAlignment="1">
      <alignment horizontal="left" wrapText="1"/>
      <protection/>
    </xf>
    <xf numFmtId="0" fontId="11" fillId="0" borderId="13" xfId="55" applyFont="1" applyFill="1" applyBorder="1" applyAlignment="1">
      <alignment horizontal="left"/>
      <protection/>
    </xf>
    <xf numFmtId="0" fontId="11" fillId="0" borderId="10" xfId="55" applyFont="1" applyFill="1" applyBorder="1" applyAlignment="1">
      <alignment horizontal="left"/>
      <protection/>
    </xf>
    <xf numFmtId="0" fontId="11" fillId="0" borderId="11" xfId="55" applyFont="1" applyFill="1" applyBorder="1" applyAlignment="1">
      <alignment horizontal="left"/>
      <protection/>
    </xf>
    <xf numFmtId="0" fontId="11" fillId="0" borderId="14" xfId="55" applyFont="1" applyFill="1" applyBorder="1" applyAlignment="1">
      <alignment horizontal="left"/>
      <protection/>
    </xf>
    <xf numFmtId="0" fontId="11" fillId="0" borderId="15" xfId="55" applyFont="1" applyFill="1" applyBorder="1" applyAlignment="1">
      <alignment horizontal="left"/>
      <protection/>
    </xf>
    <xf numFmtId="0" fontId="11" fillId="0" borderId="16" xfId="55" applyFont="1" applyFill="1" applyBorder="1" applyAlignment="1">
      <alignment horizontal="left" wrapText="1"/>
      <protection/>
    </xf>
    <xf numFmtId="0" fontId="11" fillId="0" borderId="17" xfId="55" applyFont="1" applyFill="1" applyBorder="1" applyAlignment="1">
      <alignment horizontal="left" wrapText="1"/>
      <protection/>
    </xf>
    <xf numFmtId="0" fontId="11" fillId="0" borderId="18" xfId="55" applyFont="1" applyFill="1" applyBorder="1" applyAlignment="1">
      <alignment horizontal="left"/>
      <protection/>
    </xf>
    <xf numFmtId="0" fontId="11" fillId="0" borderId="19" xfId="55" applyFont="1" applyFill="1" applyBorder="1" applyAlignment="1">
      <alignment horizontal="left"/>
      <protection/>
    </xf>
    <xf numFmtId="0" fontId="11" fillId="0" borderId="20" xfId="55" applyFont="1" applyFill="1" applyBorder="1" applyAlignment="1">
      <alignment horizontal="left"/>
      <protection/>
    </xf>
    <xf numFmtId="0" fontId="63" fillId="34" borderId="21" xfId="0" applyFont="1" applyFill="1" applyBorder="1" applyAlignment="1">
      <alignment horizontal="center" vertical="center"/>
    </xf>
    <xf numFmtId="0" fontId="63" fillId="34" borderId="22" xfId="0" applyFont="1" applyFill="1" applyBorder="1" applyAlignment="1">
      <alignment horizontal="center" vertical="center"/>
    </xf>
    <xf numFmtId="0" fontId="63" fillId="34" borderId="23" xfId="0" applyFont="1" applyFill="1" applyBorder="1" applyAlignment="1">
      <alignment horizontal="center" vertical="center"/>
    </xf>
    <xf numFmtId="0" fontId="9" fillId="0" borderId="0" xfId="0" applyFont="1" applyAlignment="1">
      <alignment horizontal="center" wrapText="1"/>
    </xf>
    <xf numFmtId="0" fontId="3" fillId="0" borderId="0" xfId="55" applyFont="1" applyAlignment="1">
      <alignment horizontal="center" vertical="center"/>
      <protection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5" fillId="0" borderId="0" xfId="55" applyFont="1" applyAlignment="1">
      <alignment horizontal="center" vertical="center"/>
      <protection/>
    </xf>
    <xf numFmtId="0" fontId="12" fillId="0" borderId="24" xfId="55" applyFont="1" applyFill="1" applyBorder="1" applyAlignment="1">
      <alignment horizontal="center" vertical="center"/>
      <protection/>
    </xf>
    <xf numFmtId="0" fontId="12" fillId="0" borderId="25" xfId="55" applyFont="1" applyFill="1" applyBorder="1" applyAlignment="1">
      <alignment horizontal="center" vertical="center"/>
      <protection/>
    </xf>
    <xf numFmtId="0" fontId="12" fillId="0" borderId="26" xfId="55" applyFont="1" applyFill="1" applyBorder="1" applyAlignment="1">
      <alignment horizontal="center" vertical="center"/>
      <protection/>
    </xf>
    <xf numFmtId="0" fontId="11" fillId="0" borderId="27" xfId="55" applyFont="1" applyFill="1" applyBorder="1" applyAlignment="1">
      <alignment horizontal="center" vertical="center"/>
      <protection/>
    </xf>
    <xf numFmtId="0" fontId="11" fillId="0" borderId="28" xfId="55" applyFont="1" applyFill="1" applyBorder="1" applyAlignment="1">
      <alignment horizontal="center" vertical="center"/>
      <protection/>
    </xf>
    <xf numFmtId="0" fontId="11" fillId="0" borderId="29" xfId="55" applyFont="1" applyFill="1" applyBorder="1" applyAlignment="1">
      <alignment horizontal="center" vertical="center"/>
      <protection/>
    </xf>
    <xf numFmtId="0" fontId="4" fillId="0" borderId="11" xfId="55" applyFont="1" applyFill="1" applyBorder="1" applyAlignment="1">
      <alignment horizontal="left"/>
      <protection/>
    </xf>
    <xf numFmtId="0" fontId="4" fillId="0" borderId="14" xfId="55" applyFont="1" applyFill="1" applyBorder="1" applyAlignment="1">
      <alignment horizontal="left"/>
      <protection/>
    </xf>
    <xf numFmtId="0" fontId="4" fillId="0" borderId="15" xfId="55" applyFont="1" applyFill="1" applyBorder="1" applyAlignment="1">
      <alignment horizontal="left"/>
      <protection/>
    </xf>
    <xf numFmtId="0" fontId="16" fillId="0" borderId="0" xfId="0" applyFont="1" applyFill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1485900</xdr:colOff>
      <xdr:row>2</xdr:row>
      <xdr:rowOff>19050</xdr:rowOff>
    </xdr:from>
    <xdr:to>
      <xdr:col>8</xdr:col>
      <xdr:colOff>504825</xdr:colOff>
      <xdr:row>2</xdr:row>
      <xdr:rowOff>19050</xdr:rowOff>
    </xdr:to>
    <xdr:sp>
      <xdr:nvSpPr>
        <xdr:cNvPr id="1" name="Straight Connector 3"/>
        <xdr:cNvSpPr>
          <a:spLocks/>
        </xdr:cNvSpPr>
      </xdr:nvSpPr>
      <xdr:spPr>
        <a:xfrm>
          <a:off x="6067425" y="381000"/>
          <a:ext cx="1704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209550</xdr:colOff>
      <xdr:row>2</xdr:row>
      <xdr:rowOff>19050</xdr:rowOff>
    </xdr:from>
    <xdr:to>
      <xdr:col>2</xdr:col>
      <xdr:colOff>923925</xdr:colOff>
      <xdr:row>2</xdr:row>
      <xdr:rowOff>19050</xdr:rowOff>
    </xdr:to>
    <xdr:sp>
      <xdr:nvSpPr>
        <xdr:cNvPr id="2" name="Straight Connector 4"/>
        <xdr:cNvSpPr>
          <a:spLocks/>
        </xdr:cNvSpPr>
      </xdr:nvSpPr>
      <xdr:spPr>
        <a:xfrm flipV="1">
          <a:off x="1304925" y="381000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4"/>
  <sheetViews>
    <sheetView tabSelected="1" zoomScale="85" zoomScaleNormal="85" zoomScalePageLayoutView="0" workbookViewId="0" topLeftCell="A136">
      <selection activeCell="M9" sqref="M9"/>
    </sheetView>
  </sheetViews>
  <sheetFormatPr defaultColWidth="9.140625" defaultRowHeight="15"/>
  <cols>
    <col min="1" max="1" width="4.7109375" style="4" customWidth="1"/>
    <col min="2" max="2" width="11.7109375" style="13" customWidth="1"/>
    <col min="3" max="3" width="16.28125" style="4" customWidth="1"/>
    <col min="4" max="4" width="7.28125" style="4" bestFit="1" customWidth="1"/>
    <col min="5" max="5" width="10.00390625" style="13" customWidth="1"/>
    <col min="6" max="6" width="26.8515625" style="13" hidden="1" customWidth="1"/>
    <col min="7" max="7" width="18.7109375" style="13" customWidth="1"/>
    <col min="8" max="8" width="40.28125" style="13" customWidth="1"/>
    <col min="9" max="9" width="14.140625" style="13" customWidth="1"/>
    <col min="10" max="10" width="35.57421875" style="4" customWidth="1"/>
    <col min="11" max="16384" width="9.140625" style="4" customWidth="1"/>
  </cols>
  <sheetData>
    <row r="1" spans="1:10" s="21" customFormat="1" ht="13.5">
      <c r="A1" s="103" t="s">
        <v>435</v>
      </c>
      <c r="B1" s="103"/>
      <c r="C1" s="103"/>
      <c r="D1" s="103"/>
      <c r="E1" s="103"/>
      <c r="F1" s="20"/>
      <c r="G1" s="104" t="s">
        <v>305</v>
      </c>
      <c r="H1" s="104"/>
      <c r="I1" s="104"/>
      <c r="J1" s="104"/>
    </row>
    <row r="2" spans="1:10" s="21" customFormat="1" ht="15">
      <c r="A2" s="104" t="s">
        <v>307</v>
      </c>
      <c r="B2" s="104"/>
      <c r="C2" s="104"/>
      <c r="D2" s="104"/>
      <c r="E2" s="104"/>
      <c r="F2" s="20"/>
      <c r="G2" s="115" t="s">
        <v>306</v>
      </c>
      <c r="H2" s="115"/>
      <c r="I2" s="115"/>
      <c r="J2" s="115"/>
    </row>
    <row r="3" spans="4:9" s="21" customFormat="1" ht="13.5">
      <c r="D3" s="18"/>
      <c r="E3" s="19"/>
      <c r="F3" s="22"/>
      <c r="G3" s="22"/>
      <c r="H3" s="22"/>
      <c r="I3" s="22"/>
    </row>
    <row r="4" spans="1:10" ht="17.25">
      <c r="A4" s="105" t="s">
        <v>445</v>
      </c>
      <c r="B4" s="105"/>
      <c r="C4" s="105"/>
      <c r="D4" s="105"/>
      <c r="E4" s="105"/>
      <c r="F4" s="105"/>
      <c r="G4" s="105"/>
      <c r="H4" s="105"/>
      <c r="I4" s="105"/>
      <c r="J4" s="105"/>
    </row>
    <row r="5" spans="1:10" ht="17.25">
      <c r="A5" s="102" t="s">
        <v>436</v>
      </c>
      <c r="B5" s="102"/>
      <c r="C5" s="102"/>
      <c r="D5" s="102"/>
      <c r="E5" s="102"/>
      <c r="F5" s="102"/>
      <c r="G5" s="102"/>
      <c r="H5" s="102"/>
      <c r="I5" s="102"/>
      <c r="J5" s="102"/>
    </row>
    <row r="6" spans="1:10" ht="17.25">
      <c r="A6" s="102" t="s">
        <v>309</v>
      </c>
      <c r="B6" s="102"/>
      <c r="C6" s="102"/>
      <c r="D6" s="102"/>
      <c r="E6" s="102"/>
      <c r="F6" s="102"/>
      <c r="G6" s="102"/>
      <c r="H6" s="102"/>
      <c r="I6" s="102"/>
      <c r="J6" s="102"/>
    </row>
    <row r="7" spans="1:10" ht="17.25">
      <c r="A7" s="102" t="s">
        <v>443</v>
      </c>
      <c r="B7" s="102"/>
      <c r="C7" s="102"/>
      <c r="D7" s="102"/>
      <c r="E7" s="102"/>
      <c r="F7" s="102"/>
      <c r="G7" s="102"/>
      <c r="H7" s="102"/>
      <c r="I7" s="102"/>
      <c r="J7" s="102"/>
    </row>
    <row r="8" spans="1:9" ht="14.25" thickBot="1">
      <c r="A8" s="12"/>
      <c r="B8" s="12"/>
      <c r="C8" s="12"/>
      <c r="D8" s="12"/>
      <c r="E8" s="12"/>
      <c r="F8" s="12"/>
      <c r="G8" s="12"/>
      <c r="H8" s="12"/>
      <c r="I8" s="12"/>
    </row>
    <row r="9" spans="1:9" ht="21.75" customHeight="1">
      <c r="A9" s="106" t="s">
        <v>310</v>
      </c>
      <c r="B9" s="107"/>
      <c r="C9" s="108"/>
      <c r="D9" s="109"/>
      <c r="E9" s="110"/>
      <c r="F9" s="110"/>
      <c r="G9" s="110"/>
      <c r="H9" s="110"/>
      <c r="I9" s="111"/>
    </row>
    <row r="10" spans="1:9" ht="16.5" customHeight="1">
      <c r="A10" s="83" t="s">
        <v>431</v>
      </c>
      <c r="B10" s="84"/>
      <c r="C10" s="84"/>
      <c r="D10" s="84"/>
      <c r="E10" s="84"/>
      <c r="F10" s="84"/>
      <c r="G10" s="112" t="s">
        <v>317</v>
      </c>
      <c r="H10" s="113"/>
      <c r="I10" s="114"/>
    </row>
    <row r="11" spans="1:9" ht="16.5" customHeight="1">
      <c r="A11" s="88" t="s">
        <v>315</v>
      </c>
      <c r="B11" s="89"/>
      <c r="C11" s="89"/>
      <c r="D11" s="89"/>
      <c r="E11" s="89"/>
      <c r="F11" s="89"/>
      <c r="G11" s="112" t="s">
        <v>318</v>
      </c>
      <c r="H11" s="113"/>
      <c r="I11" s="114"/>
    </row>
    <row r="12" spans="1:9" ht="16.5" customHeight="1">
      <c r="A12" s="83" t="s">
        <v>316</v>
      </c>
      <c r="B12" s="84"/>
      <c r="C12" s="84"/>
      <c r="D12" s="84"/>
      <c r="E12" s="84"/>
      <c r="F12" s="84"/>
      <c r="G12" s="85" t="s">
        <v>319</v>
      </c>
      <c r="H12" s="86"/>
      <c r="I12" s="87"/>
    </row>
    <row r="13" spans="1:9" ht="16.5" customHeight="1">
      <c r="A13" s="88" t="s">
        <v>432</v>
      </c>
      <c r="B13" s="89"/>
      <c r="C13" s="89"/>
      <c r="D13" s="89"/>
      <c r="E13" s="89"/>
      <c r="F13" s="89"/>
      <c r="G13" s="90" t="s">
        <v>311</v>
      </c>
      <c r="H13" s="91"/>
      <c r="I13" s="92"/>
    </row>
    <row r="14" spans="1:9" ht="16.5" customHeight="1">
      <c r="A14" s="83" t="s">
        <v>430</v>
      </c>
      <c r="B14" s="84"/>
      <c r="C14" s="84"/>
      <c r="D14" s="84"/>
      <c r="E14" s="84"/>
      <c r="F14" s="84"/>
      <c r="G14" s="90" t="s">
        <v>311</v>
      </c>
      <c r="H14" s="91"/>
      <c r="I14" s="92"/>
    </row>
    <row r="15" spans="1:9" ht="16.5" customHeight="1">
      <c r="A15" s="83" t="s">
        <v>429</v>
      </c>
      <c r="B15" s="84"/>
      <c r="C15" s="84"/>
      <c r="D15" s="84"/>
      <c r="E15" s="84"/>
      <c r="F15" s="84"/>
      <c r="G15" s="90" t="s">
        <v>312</v>
      </c>
      <c r="H15" s="91"/>
      <c r="I15" s="92"/>
    </row>
    <row r="16" spans="1:9" ht="16.5" customHeight="1">
      <c r="A16" s="83" t="s">
        <v>433</v>
      </c>
      <c r="B16" s="84"/>
      <c r="C16" s="84"/>
      <c r="D16" s="84"/>
      <c r="E16" s="84"/>
      <c r="F16" s="84"/>
      <c r="G16" s="90" t="s">
        <v>311</v>
      </c>
      <c r="H16" s="91"/>
      <c r="I16" s="92"/>
    </row>
    <row r="17" spans="1:9" ht="16.5" customHeight="1">
      <c r="A17" s="83" t="s">
        <v>313</v>
      </c>
      <c r="B17" s="84"/>
      <c r="C17" s="84"/>
      <c r="D17" s="84"/>
      <c r="E17" s="84"/>
      <c r="F17" s="84"/>
      <c r="G17" s="90" t="s">
        <v>311</v>
      </c>
      <c r="H17" s="91"/>
      <c r="I17" s="92"/>
    </row>
    <row r="18" spans="1:9" ht="16.5" customHeight="1" thickBot="1">
      <c r="A18" s="93" t="s">
        <v>314</v>
      </c>
      <c r="B18" s="94"/>
      <c r="C18" s="94"/>
      <c r="D18" s="94"/>
      <c r="E18" s="94"/>
      <c r="F18" s="94"/>
      <c r="G18" s="95" t="s">
        <v>312</v>
      </c>
      <c r="H18" s="96"/>
      <c r="I18" s="97"/>
    </row>
    <row r="19" s="59" customFormat="1" ht="13.5" thickBot="1">
      <c r="J19" s="58"/>
    </row>
    <row r="20" spans="1:10" s="21" customFormat="1" ht="30.75" customHeight="1" thickBot="1">
      <c r="A20" s="98" t="s">
        <v>440</v>
      </c>
      <c r="B20" s="99"/>
      <c r="C20" s="99"/>
      <c r="D20" s="99"/>
      <c r="E20" s="99"/>
      <c r="F20" s="99"/>
      <c r="G20" s="99"/>
      <c r="H20" s="99"/>
      <c r="I20" s="100"/>
      <c r="J20" s="20"/>
    </row>
    <row r="21" spans="1:10" s="21" customFormat="1" ht="30.75" customHeight="1">
      <c r="A21" s="71" t="s">
        <v>444</v>
      </c>
      <c r="B21" s="70"/>
      <c r="C21" s="70"/>
      <c r="D21" s="70"/>
      <c r="E21" s="70"/>
      <c r="F21" s="70"/>
      <c r="G21" s="70"/>
      <c r="H21" s="70"/>
      <c r="I21" s="70"/>
      <c r="J21" s="20"/>
    </row>
    <row r="22" spans="2:10" s="21" customFormat="1" ht="13.5">
      <c r="B22" s="20"/>
      <c r="C22" s="18"/>
      <c r="D22" s="18"/>
      <c r="E22" s="20"/>
      <c r="F22" s="20"/>
      <c r="G22" s="20"/>
      <c r="H22" s="20"/>
      <c r="I22" s="20"/>
      <c r="J22" s="20"/>
    </row>
    <row r="23" spans="1:10" ht="24" customHeight="1">
      <c r="A23" s="1" t="s">
        <v>0</v>
      </c>
      <c r="B23" s="1" t="s">
        <v>1</v>
      </c>
      <c r="C23" s="2" t="s">
        <v>2</v>
      </c>
      <c r="D23" s="3" t="s">
        <v>3</v>
      </c>
      <c r="E23" s="1" t="s">
        <v>4</v>
      </c>
      <c r="F23" s="10" t="s">
        <v>5</v>
      </c>
      <c r="G23" s="10" t="s">
        <v>6</v>
      </c>
      <c r="H23" s="1" t="s">
        <v>7</v>
      </c>
      <c r="I23" s="1" t="s">
        <v>8</v>
      </c>
      <c r="J23" s="79" t="s">
        <v>446</v>
      </c>
    </row>
    <row r="24" spans="1:10" ht="27">
      <c r="A24" s="5">
        <v>1</v>
      </c>
      <c r="B24" s="5">
        <v>3113410102</v>
      </c>
      <c r="C24" s="6" t="s">
        <v>9</v>
      </c>
      <c r="D24" s="7" t="s">
        <v>10</v>
      </c>
      <c r="E24" s="8" t="s">
        <v>147</v>
      </c>
      <c r="F24" s="11" t="s">
        <v>148</v>
      </c>
      <c r="G24" s="11" t="s">
        <v>148</v>
      </c>
      <c r="H24" s="9" t="s">
        <v>437</v>
      </c>
      <c r="I24" s="8" t="s">
        <v>11</v>
      </c>
      <c r="J24" s="72"/>
    </row>
    <row r="25" spans="1:10" ht="27">
      <c r="A25" s="5">
        <v>2</v>
      </c>
      <c r="B25" s="5">
        <v>3114390032</v>
      </c>
      <c r="C25" s="6" t="s">
        <v>12</v>
      </c>
      <c r="D25" s="7" t="s">
        <v>13</v>
      </c>
      <c r="E25" s="8" t="s">
        <v>149</v>
      </c>
      <c r="F25" s="11" t="s">
        <v>150</v>
      </c>
      <c r="G25" s="11" t="s">
        <v>151</v>
      </c>
      <c r="H25" s="9" t="s">
        <v>304</v>
      </c>
      <c r="I25" s="8" t="s">
        <v>11</v>
      </c>
      <c r="J25" s="72"/>
    </row>
    <row r="26" spans="1:10" ht="13.5" customHeight="1">
      <c r="A26" s="5">
        <v>3</v>
      </c>
      <c r="B26" s="5">
        <v>3113350174</v>
      </c>
      <c r="C26" s="6" t="s">
        <v>14</v>
      </c>
      <c r="D26" s="7" t="s">
        <v>15</v>
      </c>
      <c r="E26" s="8" t="s">
        <v>152</v>
      </c>
      <c r="F26" s="11" t="s">
        <v>153</v>
      </c>
      <c r="G26" s="11" t="s">
        <v>154</v>
      </c>
      <c r="H26" s="68" t="s">
        <v>16</v>
      </c>
      <c r="I26" s="8" t="s">
        <v>11</v>
      </c>
      <c r="J26" s="72"/>
    </row>
    <row r="27" spans="1:10" ht="13.5" customHeight="1">
      <c r="A27" s="5">
        <v>4</v>
      </c>
      <c r="B27" s="5">
        <v>3114420561</v>
      </c>
      <c r="C27" s="6" t="s">
        <v>17</v>
      </c>
      <c r="D27" s="7" t="s">
        <v>18</v>
      </c>
      <c r="E27" s="8" t="s">
        <v>155</v>
      </c>
      <c r="F27" s="11" t="s">
        <v>156</v>
      </c>
      <c r="G27" s="11" t="s">
        <v>157</v>
      </c>
      <c r="H27" s="68" t="s">
        <v>16</v>
      </c>
      <c r="I27" s="8" t="s">
        <v>11</v>
      </c>
      <c r="J27" s="72"/>
    </row>
    <row r="28" spans="1:10" ht="13.5" customHeight="1">
      <c r="A28" s="5">
        <v>5</v>
      </c>
      <c r="B28" s="5">
        <v>3115420321</v>
      </c>
      <c r="C28" s="6" t="s">
        <v>19</v>
      </c>
      <c r="D28" s="7" t="s">
        <v>20</v>
      </c>
      <c r="E28" s="8" t="s">
        <v>158</v>
      </c>
      <c r="F28" s="11" t="s">
        <v>156</v>
      </c>
      <c r="G28" s="11" t="s">
        <v>157</v>
      </c>
      <c r="H28" s="68" t="s">
        <v>16</v>
      </c>
      <c r="I28" s="8" t="s">
        <v>11</v>
      </c>
      <c r="J28" s="72"/>
    </row>
    <row r="29" spans="1:10" ht="13.5" customHeight="1">
      <c r="A29" s="5">
        <v>6</v>
      </c>
      <c r="B29" s="14">
        <v>3116420010</v>
      </c>
      <c r="C29" s="16" t="s">
        <v>302</v>
      </c>
      <c r="D29" s="17" t="s">
        <v>62</v>
      </c>
      <c r="E29" s="14" t="s">
        <v>299</v>
      </c>
      <c r="F29" s="15" t="s">
        <v>156</v>
      </c>
      <c r="G29" s="15" t="s">
        <v>157</v>
      </c>
      <c r="H29" s="69" t="s">
        <v>16</v>
      </c>
      <c r="I29" s="14" t="s">
        <v>11</v>
      </c>
      <c r="J29" s="72"/>
    </row>
    <row r="30" spans="1:10" ht="13.5" customHeight="1">
      <c r="A30" s="5">
        <v>7</v>
      </c>
      <c r="B30" s="5">
        <v>2114370016</v>
      </c>
      <c r="C30" s="6" t="s">
        <v>26</v>
      </c>
      <c r="D30" s="7" t="s">
        <v>27</v>
      </c>
      <c r="E30" s="8" t="s">
        <v>162</v>
      </c>
      <c r="F30" s="11" t="s">
        <v>163</v>
      </c>
      <c r="G30" s="11" t="s">
        <v>151</v>
      </c>
      <c r="H30" s="68" t="s">
        <v>16</v>
      </c>
      <c r="I30" s="8" t="s">
        <v>11</v>
      </c>
      <c r="J30" s="72"/>
    </row>
    <row r="31" spans="1:10" ht="13.5" customHeight="1">
      <c r="A31" s="5">
        <v>8</v>
      </c>
      <c r="B31" s="14">
        <v>3116500054</v>
      </c>
      <c r="C31" s="16" t="s">
        <v>289</v>
      </c>
      <c r="D31" s="17" t="s">
        <v>290</v>
      </c>
      <c r="E31" s="14" t="s">
        <v>260</v>
      </c>
      <c r="F31" s="15" t="s">
        <v>171</v>
      </c>
      <c r="G31" s="15" t="s">
        <v>172</v>
      </c>
      <c r="H31" s="14" t="s">
        <v>428</v>
      </c>
      <c r="I31" s="14" t="s">
        <v>134</v>
      </c>
      <c r="J31" s="72"/>
    </row>
    <row r="32" spans="1:10" ht="13.5" customHeight="1">
      <c r="A32" s="5">
        <v>9</v>
      </c>
      <c r="B32" s="5">
        <v>3113410077</v>
      </c>
      <c r="C32" s="6" t="s">
        <v>21</v>
      </c>
      <c r="D32" s="7" t="s">
        <v>22</v>
      </c>
      <c r="E32" s="8" t="s">
        <v>159</v>
      </c>
      <c r="F32" s="11" t="s">
        <v>148</v>
      </c>
      <c r="G32" s="11" t="s">
        <v>148</v>
      </c>
      <c r="H32" s="8" t="s">
        <v>23</v>
      </c>
      <c r="I32" s="8" t="s">
        <v>11</v>
      </c>
      <c r="J32" s="72"/>
    </row>
    <row r="33" spans="1:10" ht="13.5" customHeight="1">
      <c r="A33" s="5">
        <v>10</v>
      </c>
      <c r="B33" s="14">
        <v>3116380151</v>
      </c>
      <c r="C33" s="16" t="s">
        <v>255</v>
      </c>
      <c r="D33" s="17" t="s">
        <v>53</v>
      </c>
      <c r="E33" s="14" t="s">
        <v>256</v>
      </c>
      <c r="F33" s="15" t="s">
        <v>187</v>
      </c>
      <c r="G33" s="15" t="s">
        <v>188</v>
      </c>
      <c r="H33" s="14" t="s">
        <v>23</v>
      </c>
      <c r="I33" s="14" t="s">
        <v>11</v>
      </c>
      <c r="J33" s="72"/>
    </row>
    <row r="34" spans="1:10" ht="13.5" customHeight="1">
      <c r="A34" s="5">
        <v>11</v>
      </c>
      <c r="B34" s="5">
        <v>3115320039</v>
      </c>
      <c r="C34" s="6" t="s">
        <v>24</v>
      </c>
      <c r="D34" s="7" t="s">
        <v>25</v>
      </c>
      <c r="E34" s="8" t="s">
        <v>160</v>
      </c>
      <c r="F34" s="11" t="s">
        <v>161</v>
      </c>
      <c r="G34" s="11" t="s">
        <v>157</v>
      </c>
      <c r="H34" s="8" t="s">
        <v>23</v>
      </c>
      <c r="I34" s="8" t="s">
        <v>11</v>
      </c>
      <c r="J34" s="72"/>
    </row>
    <row r="35" spans="1:10" ht="13.5" customHeight="1">
      <c r="A35" s="5">
        <v>12</v>
      </c>
      <c r="B35" s="5">
        <v>3112410033</v>
      </c>
      <c r="C35" s="6" t="s">
        <v>28</v>
      </c>
      <c r="D35" s="7" t="s">
        <v>29</v>
      </c>
      <c r="E35" s="8" t="s">
        <v>164</v>
      </c>
      <c r="F35" s="11" t="s">
        <v>148</v>
      </c>
      <c r="G35" s="11" t="s">
        <v>148</v>
      </c>
      <c r="H35" s="9" t="s">
        <v>30</v>
      </c>
      <c r="I35" s="8" t="s">
        <v>11</v>
      </c>
      <c r="J35" s="72"/>
    </row>
    <row r="36" spans="1:10" ht="13.5" customHeight="1">
      <c r="A36" s="5">
        <v>13</v>
      </c>
      <c r="B36" s="5">
        <v>3112410050</v>
      </c>
      <c r="C36" s="6" t="s">
        <v>31</v>
      </c>
      <c r="D36" s="7" t="s">
        <v>32</v>
      </c>
      <c r="E36" s="8" t="s">
        <v>164</v>
      </c>
      <c r="F36" s="11" t="s">
        <v>148</v>
      </c>
      <c r="G36" s="11" t="s">
        <v>148</v>
      </c>
      <c r="H36" s="9" t="s">
        <v>30</v>
      </c>
      <c r="I36" s="8" t="s">
        <v>11</v>
      </c>
      <c r="J36" s="72"/>
    </row>
    <row r="37" spans="1:10" ht="13.5" customHeight="1">
      <c r="A37" s="5">
        <v>14</v>
      </c>
      <c r="B37" s="5">
        <v>3113410018</v>
      </c>
      <c r="C37" s="6" t="s">
        <v>33</v>
      </c>
      <c r="D37" s="7" t="s">
        <v>34</v>
      </c>
      <c r="E37" s="8" t="s">
        <v>165</v>
      </c>
      <c r="F37" s="11" t="s">
        <v>148</v>
      </c>
      <c r="G37" s="11" t="s">
        <v>148</v>
      </c>
      <c r="H37" s="9" t="s">
        <v>30</v>
      </c>
      <c r="I37" s="8" t="s">
        <v>11</v>
      </c>
      <c r="J37" s="72"/>
    </row>
    <row r="38" spans="1:10" ht="13.5" customHeight="1">
      <c r="A38" s="5">
        <v>15</v>
      </c>
      <c r="B38" s="5">
        <v>3114410125</v>
      </c>
      <c r="C38" s="6" t="s">
        <v>35</v>
      </c>
      <c r="D38" s="7" t="s">
        <v>36</v>
      </c>
      <c r="E38" s="8" t="s">
        <v>166</v>
      </c>
      <c r="F38" s="11" t="s">
        <v>148</v>
      </c>
      <c r="G38" s="11" t="s">
        <v>148</v>
      </c>
      <c r="H38" s="9" t="s">
        <v>30</v>
      </c>
      <c r="I38" s="8" t="s">
        <v>11</v>
      </c>
      <c r="J38" s="72"/>
    </row>
    <row r="39" spans="1:10" ht="13.5" customHeight="1">
      <c r="A39" s="5">
        <v>16</v>
      </c>
      <c r="B39" s="5">
        <v>3114410174</v>
      </c>
      <c r="C39" s="6" t="s">
        <v>39</v>
      </c>
      <c r="D39" s="7" t="s">
        <v>40</v>
      </c>
      <c r="E39" s="8" t="s">
        <v>166</v>
      </c>
      <c r="F39" s="11" t="s">
        <v>148</v>
      </c>
      <c r="G39" s="11" t="s">
        <v>148</v>
      </c>
      <c r="H39" s="9" t="s">
        <v>30</v>
      </c>
      <c r="I39" s="8" t="s">
        <v>11</v>
      </c>
      <c r="J39" s="72"/>
    </row>
    <row r="40" spans="1:10" ht="13.5" customHeight="1">
      <c r="A40" s="5">
        <v>17</v>
      </c>
      <c r="B40" s="5">
        <v>3114410143</v>
      </c>
      <c r="C40" s="6" t="s">
        <v>37</v>
      </c>
      <c r="D40" s="7" t="s">
        <v>38</v>
      </c>
      <c r="E40" s="8" t="s">
        <v>167</v>
      </c>
      <c r="F40" s="11" t="s">
        <v>148</v>
      </c>
      <c r="G40" s="11" t="s">
        <v>148</v>
      </c>
      <c r="H40" s="9" t="s">
        <v>30</v>
      </c>
      <c r="I40" s="8" t="s">
        <v>11</v>
      </c>
      <c r="J40" s="72"/>
    </row>
    <row r="41" spans="1:10" ht="13.5" customHeight="1">
      <c r="A41" s="5">
        <v>18</v>
      </c>
      <c r="B41" s="5">
        <v>3115410083</v>
      </c>
      <c r="C41" s="6" t="s">
        <v>43</v>
      </c>
      <c r="D41" s="7" t="s">
        <v>44</v>
      </c>
      <c r="E41" s="8" t="s">
        <v>169</v>
      </c>
      <c r="F41" s="11" t="s">
        <v>148</v>
      </c>
      <c r="G41" s="11" t="s">
        <v>148</v>
      </c>
      <c r="H41" s="9" t="s">
        <v>30</v>
      </c>
      <c r="I41" s="8" t="s">
        <v>11</v>
      </c>
      <c r="J41" s="72"/>
    </row>
    <row r="42" spans="1:10" ht="13.5" customHeight="1">
      <c r="A42" s="5">
        <v>19</v>
      </c>
      <c r="B42" s="5">
        <v>3115410142</v>
      </c>
      <c r="C42" s="6" t="s">
        <v>41</v>
      </c>
      <c r="D42" s="7" t="s">
        <v>42</v>
      </c>
      <c r="E42" s="8" t="s">
        <v>168</v>
      </c>
      <c r="F42" s="11" t="s">
        <v>148</v>
      </c>
      <c r="G42" s="11" t="s">
        <v>148</v>
      </c>
      <c r="H42" s="9" t="s">
        <v>30</v>
      </c>
      <c r="I42" s="8" t="s">
        <v>11</v>
      </c>
      <c r="J42" s="72"/>
    </row>
    <row r="43" spans="1:10" ht="13.5" customHeight="1">
      <c r="A43" s="5">
        <v>20</v>
      </c>
      <c r="B43" s="14">
        <v>3116410144</v>
      </c>
      <c r="C43" s="16" t="s">
        <v>262</v>
      </c>
      <c r="D43" s="17" t="s">
        <v>263</v>
      </c>
      <c r="E43" s="14" t="s">
        <v>264</v>
      </c>
      <c r="F43" s="15" t="s">
        <v>148</v>
      </c>
      <c r="G43" s="15" t="s">
        <v>148</v>
      </c>
      <c r="H43" s="14" t="s">
        <v>30</v>
      </c>
      <c r="I43" s="14" t="s">
        <v>11</v>
      </c>
      <c r="J43" s="72"/>
    </row>
    <row r="44" spans="1:10" ht="13.5" customHeight="1">
      <c r="A44" s="5">
        <v>21</v>
      </c>
      <c r="B44" s="14">
        <v>3116510044</v>
      </c>
      <c r="C44" s="16" t="s">
        <v>291</v>
      </c>
      <c r="D44" s="17" t="s">
        <v>292</v>
      </c>
      <c r="E44" s="14" t="s">
        <v>293</v>
      </c>
      <c r="F44" s="15" t="s">
        <v>248</v>
      </c>
      <c r="G44" s="15" t="s">
        <v>172</v>
      </c>
      <c r="H44" s="14" t="s">
        <v>30</v>
      </c>
      <c r="I44" s="14" t="s">
        <v>11</v>
      </c>
      <c r="J44" s="72"/>
    </row>
    <row r="45" spans="1:10" ht="13.5" customHeight="1">
      <c r="A45" s="5">
        <v>22</v>
      </c>
      <c r="B45" s="14">
        <v>3115520007</v>
      </c>
      <c r="C45" s="16" t="s">
        <v>233</v>
      </c>
      <c r="D45" s="17" t="s">
        <v>96</v>
      </c>
      <c r="E45" s="14" t="s">
        <v>222</v>
      </c>
      <c r="F45" s="15" t="s">
        <v>223</v>
      </c>
      <c r="G45" s="15" t="s">
        <v>172</v>
      </c>
      <c r="H45" s="14" t="s">
        <v>30</v>
      </c>
      <c r="I45" s="8" t="s">
        <v>11</v>
      </c>
      <c r="J45" s="72"/>
    </row>
    <row r="46" spans="1:10" ht="13.5" customHeight="1">
      <c r="A46" s="5">
        <v>23</v>
      </c>
      <c r="B46" s="5">
        <v>3112500045</v>
      </c>
      <c r="C46" s="6" t="s">
        <v>45</v>
      </c>
      <c r="D46" s="7" t="s">
        <v>46</v>
      </c>
      <c r="E46" s="8" t="s">
        <v>170</v>
      </c>
      <c r="F46" s="11" t="s">
        <v>171</v>
      </c>
      <c r="G46" s="11" t="s">
        <v>172</v>
      </c>
      <c r="H46" s="9" t="s">
        <v>30</v>
      </c>
      <c r="I46" s="8" t="s">
        <v>11</v>
      </c>
      <c r="J46" s="72"/>
    </row>
    <row r="47" spans="1:10" ht="13.5" customHeight="1">
      <c r="A47" s="5">
        <v>24</v>
      </c>
      <c r="B47" s="14">
        <v>3116500002</v>
      </c>
      <c r="C47" s="16" t="s">
        <v>286</v>
      </c>
      <c r="D47" s="17" t="s">
        <v>287</v>
      </c>
      <c r="E47" s="14" t="s">
        <v>288</v>
      </c>
      <c r="F47" s="15" t="s">
        <v>171</v>
      </c>
      <c r="G47" s="15" t="s">
        <v>172</v>
      </c>
      <c r="H47" s="14" t="s">
        <v>30</v>
      </c>
      <c r="I47" s="14" t="s">
        <v>11</v>
      </c>
      <c r="J47" s="72"/>
    </row>
    <row r="48" spans="1:10" ht="13.5" customHeight="1">
      <c r="A48" s="5">
        <v>25</v>
      </c>
      <c r="B48" s="5">
        <v>3112490008</v>
      </c>
      <c r="C48" s="6" t="s">
        <v>47</v>
      </c>
      <c r="D48" s="7" t="s">
        <v>48</v>
      </c>
      <c r="E48" s="8" t="s">
        <v>173</v>
      </c>
      <c r="F48" s="11" t="s">
        <v>174</v>
      </c>
      <c r="G48" s="11" t="s">
        <v>172</v>
      </c>
      <c r="H48" s="9" t="s">
        <v>30</v>
      </c>
      <c r="I48" s="8" t="s">
        <v>11</v>
      </c>
      <c r="J48" s="72"/>
    </row>
    <row r="49" spans="1:10" ht="13.5" customHeight="1">
      <c r="A49" s="5">
        <v>26</v>
      </c>
      <c r="B49" s="5">
        <v>3115490042</v>
      </c>
      <c r="C49" s="6" t="s">
        <v>49</v>
      </c>
      <c r="D49" s="7" t="s">
        <v>50</v>
      </c>
      <c r="E49" s="8" t="s">
        <v>175</v>
      </c>
      <c r="F49" s="11" t="s">
        <v>174</v>
      </c>
      <c r="G49" s="11" t="s">
        <v>172</v>
      </c>
      <c r="H49" s="9" t="s">
        <v>30</v>
      </c>
      <c r="I49" s="8" t="s">
        <v>11</v>
      </c>
      <c r="J49" s="72"/>
    </row>
    <row r="50" spans="1:10" ht="13.5" customHeight="1">
      <c r="A50" s="5">
        <v>27</v>
      </c>
      <c r="B50" s="14">
        <v>3116490022</v>
      </c>
      <c r="C50" s="16" t="s">
        <v>271</v>
      </c>
      <c r="D50" s="17" t="s">
        <v>29</v>
      </c>
      <c r="E50" s="14" t="s">
        <v>272</v>
      </c>
      <c r="F50" s="15" t="s">
        <v>174</v>
      </c>
      <c r="G50" s="15" t="s">
        <v>172</v>
      </c>
      <c r="H50" s="14" t="s">
        <v>30</v>
      </c>
      <c r="I50" s="14" t="s">
        <v>11</v>
      </c>
      <c r="J50" s="72"/>
    </row>
    <row r="51" spans="1:10" ht="13.5" customHeight="1">
      <c r="A51" s="5">
        <v>28</v>
      </c>
      <c r="B51" s="14">
        <v>3116490045</v>
      </c>
      <c r="C51" s="16" t="s">
        <v>284</v>
      </c>
      <c r="D51" s="17" t="s">
        <v>285</v>
      </c>
      <c r="E51" s="14" t="s">
        <v>268</v>
      </c>
      <c r="F51" s="15" t="s">
        <v>174</v>
      </c>
      <c r="G51" s="15" t="s">
        <v>172</v>
      </c>
      <c r="H51" s="14" t="s">
        <v>30</v>
      </c>
      <c r="I51" s="14" t="s">
        <v>11</v>
      </c>
      <c r="J51" s="72"/>
    </row>
    <row r="52" spans="1:10" ht="13.5" customHeight="1">
      <c r="A52" s="5">
        <v>29</v>
      </c>
      <c r="B52" s="5">
        <v>3113341074</v>
      </c>
      <c r="C52" s="6" t="s">
        <v>54</v>
      </c>
      <c r="D52" s="7" t="s">
        <v>55</v>
      </c>
      <c r="E52" s="8" t="s">
        <v>178</v>
      </c>
      <c r="F52" s="11" t="s">
        <v>179</v>
      </c>
      <c r="G52" s="11" t="s">
        <v>177</v>
      </c>
      <c r="H52" s="9" t="s">
        <v>30</v>
      </c>
      <c r="I52" s="8" t="s">
        <v>11</v>
      </c>
      <c r="J52" s="72"/>
    </row>
    <row r="53" spans="1:10" ht="13.5" customHeight="1">
      <c r="A53" s="5">
        <v>30</v>
      </c>
      <c r="B53" s="5">
        <v>3114341037</v>
      </c>
      <c r="C53" s="6" t="s">
        <v>58</v>
      </c>
      <c r="D53" s="7" t="s">
        <v>55</v>
      </c>
      <c r="E53" s="8" t="s">
        <v>181</v>
      </c>
      <c r="F53" s="11" t="s">
        <v>179</v>
      </c>
      <c r="G53" s="11" t="s">
        <v>177</v>
      </c>
      <c r="H53" s="9" t="s">
        <v>30</v>
      </c>
      <c r="I53" s="8" t="s">
        <v>11</v>
      </c>
      <c r="J53" s="72"/>
    </row>
    <row r="54" spans="1:10" ht="13.5" customHeight="1">
      <c r="A54" s="5">
        <v>31</v>
      </c>
      <c r="B54" s="14">
        <v>3116341041</v>
      </c>
      <c r="C54" s="16" t="s">
        <v>253</v>
      </c>
      <c r="D54" s="17" t="s">
        <v>138</v>
      </c>
      <c r="E54" s="14" t="s">
        <v>254</v>
      </c>
      <c r="F54" s="15" t="s">
        <v>179</v>
      </c>
      <c r="G54" s="15" t="s">
        <v>177</v>
      </c>
      <c r="H54" s="14" t="s">
        <v>30</v>
      </c>
      <c r="I54" s="14" t="s">
        <v>11</v>
      </c>
      <c r="J54" s="72"/>
    </row>
    <row r="55" spans="1:10" ht="13.5" customHeight="1">
      <c r="A55" s="5">
        <v>32</v>
      </c>
      <c r="B55" s="5">
        <v>3113340033</v>
      </c>
      <c r="C55" s="6" t="s">
        <v>51</v>
      </c>
      <c r="D55" s="7" t="s">
        <v>29</v>
      </c>
      <c r="E55" s="8" t="s">
        <v>176</v>
      </c>
      <c r="F55" s="11" t="s">
        <v>177</v>
      </c>
      <c r="G55" s="11" t="s">
        <v>177</v>
      </c>
      <c r="H55" s="9" t="s">
        <v>30</v>
      </c>
      <c r="I55" s="8" t="s">
        <v>11</v>
      </c>
      <c r="J55" s="72"/>
    </row>
    <row r="56" spans="1:10" ht="13.5" customHeight="1">
      <c r="A56" s="5">
        <v>33</v>
      </c>
      <c r="B56" s="5">
        <v>3113340216</v>
      </c>
      <c r="C56" s="6" t="s">
        <v>52</v>
      </c>
      <c r="D56" s="7" t="s">
        <v>53</v>
      </c>
      <c r="E56" s="8" t="s">
        <v>176</v>
      </c>
      <c r="F56" s="11" t="s">
        <v>177</v>
      </c>
      <c r="G56" s="11" t="s">
        <v>177</v>
      </c>
      <c r="H56" s="9" t="s">
        <v>30</v>
      </c>
      <c r="I56" s="8" t="s">
        <v>11</v>
      </c>
      <c r="J56" s="72"/>
    </row>
    <row r="57" spans="1:10" ht="13.5" customHeight="1">
      <c r="A57" s="5">
        <v>34</v>
      </c>
      <c r="B57" s="5">
        <v>3114340106</v>
      </c>
      <c r="C57" s="6" t="s">
        <v>56</v>
      </c>
      <c r="D57" s="7" t="s">
        <v>57</v>
      </c>
      <c r="E57" s="8" t="s">
        <v>180</v>
      </c>
      <c r="F57" s="11" t="s">
        <v>177</v>
      </c>
      <c r="G57" s="11" t="s">
        <v>177</v>
      </c>
      <c r="H57" s="9" t="s">
        <v>30</v>
      </c>
      <c r="I57" s="8" t="s">
        <v>11</v>
      </c>
      <c r="J57" s="72"/>
    </row>
    <row r="58" spans="1:10" ht="13.5" customHeight="1">
      <c r="A58" s="5">
        <v>35</v>
      </c>
      <c r="B58" s="5">
        <v>3113430008</v>
      </c>
      <c r="C58" s="6" t="s">
        <v>59</v>
      </c>
      <c r="D58" s="7" t="s">
        <v>60</v>
      </c>
      <c r="E58" s="8" t="s">
        <v>182</v>
      </c>
      <c r="F58" s="11" t="s">
        <v>183</v>
      </c>
      <c r="G58" s="11" t="s">
        <v>183</v>
      </c>
      <c r="H58" s="9" t="s">
        <v>30</v>
      </c>
      <c r="I58" s="8" t="s">
        <v>11</v>
      </c>
      <c r="J58" s="72"/>
    </row>
    <row r="59" spans="1:10" ht="13.5" customHeight="1">
      <c r="A59" s="5">
        <v>36</v>
      </c>
      <c r="B59" s="5">
        <v>3115430054</v>
      </c>
      <c r="C59" s="6" t="s">
        <v>63</v>
      </c>
      <c r="D59" s="7" t="s">
        <v>64</v>
      </c>
      <c r="E59" s="8" t="s">
        <v>185</v>
      </c>
      <c r="F59" s="11" t="s">
        <v>183</v>
      </c>
      <c r="G59" s="11" t="s">
        <v>183</v>
      </c>
      <c r="H59" s="9" t="s">
        <v>30</v>
      </c>
      <c r="I59" s="8" t="s">
        <v>11</v>
      </c>
      <c r="J59" s="72"/>
    </row>
    <row r="60" spans="1:10" ht="13.5" customHeight="1">
      <c r="A60" s="5">
        <v>37</v>
      </c>
      <c r="B60" s="5">
        <v>3115430003</v>
      </c>
      <c r="C60" s="6" t="s">
        <v>61</v>
      </c>
      <c r="D60" s="7" t="s">
        <v>62</v>
      </c>
      <c r="E60" s="8" t="s">
        <v>184</v>
      </c>
      <c r="F60" s="11" t="s">
        <v>183</v>
      </c>
      <c r="G60" s="11" t="s">
        <v>183</v>
      </c>
      <c r="H60" s="9" t="s">
        <v>30</v>
      </c>
      <c r="I60" s="8" t="s">
        <v>11</v>
      </c>
      <c r="J60" s="72"/>
    </row>
    <row r="61" spans="1:10" ht="13.5" customHeight="1">
      <c r="A61" s="5">
        <v>38</v>
      </c>
      <c r="B61" s="5">
        <v>3115430084</v>
      </c>
      <c r="C61" s="6" t="s">
        <v>65</v>
      </c>
      <c r="D61" s="7" t="s">
        <v>66</v>
      </c>
      <c r="E61" s="8" t="s">
        <v>184</v>
      </c>
      <c r="F61" s="11" t="s">
        <v>183</v>
      </c>
      <c r="G61" s="11" t="s">
        <v>183</v>
      </c>
      <c r="H61" s="9" t="s">
        <v>30</v>
      </c>
      <c r="I61" s="8" t="s">
        <v>11</v>
      </c>
      <c r="J61" s="72"/>
    </row>
    <row r="62" spans="1:10" ht="13.5" customHeight="1">
      <c r="A62" s="5">
        <v>39</v>
      </c>
      <c r="B62" s="5">
        <v>3115430107</v>
      </c>
      <c r="C62" s="6" t="s">
        <v>67</v>
      </c>
      <c r="D62" s="7" t="s">
        <v>40</v>
      </c>
      <c r="E62" s="8" t="s">
        <v>184</v>
      </c>
      <c r="F62" s="11" t="s">
        <v>183</v>
      </c>
      <c r="G62" s="11" t="s">
        <v>183</v>
      </c>
      <c r="H62" s="9" t="s">
        <v>30</v>
      </c>
      <c r="I62" s="8" t="s">
        <v>11</v>
      </c>
      <c r="J62" s="72"/>
    </row>
    <row r="63" spans="1:10" ht="13.5" customHeight="1">
      <c r="A63" s="5">
        <v>40</v>
      </c>
      <c r="B63" s="14">
        <v>3116430058</v>
      </c>
      <c r="C63" s="16" t="s">
        <v>282</v>
      </c>
      <c r="D63" s="17" t="s">
        <v>42</v>
      </c>
      <c r="E63" s="14" t="s">
        <v>283</v>
      </c>
      <c r="F63" s="15" t="s">
        <v>183</v>
      </c>
      <c r="G63" s="15" t="s">
        <v>183</v>
      </c>
      <c r="H63" s="14" t="s">
        <v>30</v>
      </c>
      <c r="I63" s="14" t="s">
        <v>11</v>
      </c>
      <c r="J63" s="72"/>
    </row>
    <row r="64" spans="1:10" ht="13.5" customHeight="1">
      <c r="A64" s="5">
        <v>41</v>
      </c>
      <c r="B64" s="14">
        <v>3116430035</v>
      </c>
      <c r="C64" s="16" t="s">
        <v>269</v>
      </c>
      <c r="D64" s="17" t="s">
        <v>270</v>
      </c>
      <c r="E64" s="14" t="s">
        <v>267</v>
      </c>
      <c r="F64" s="15" t="s">
        <v>183</v>
      </c>
      <c r="G64" s="15" t="s">
        <v>183</v>
      </c>
      <c r="H64" s="14" t="s">
        <v>30</v>
      </c>
      <c r="I64" s="14" t="s">
        <v>11</v>
      </c>
      <c r="J64" s="72"/>
    </row>
    <row r="65" spans="1:10" ht="13.5" customHeight="1">
      <c r="A65" s="5">
        <v>42</v>
      </c>
      <c r="B65" s="5">
        <v>3113380106</v>
      </c>
      <c r="C65" s="6" t="s">
        <v>68</v>
      </c>
      <c r="D65" s="7" t="s">
        <v>69</v>
      </c>
      <c r="E65" s="8" t="s">
        <v>186</v>
      </c>
      <c r="F65" s="11" t="s">
        <v>187</v>
      </c>
      <c r="G65" s="11" t="s">
        <v>188</v>
      </c>
      <c r="H65" s="9" t="s">
        <v>30</v>
      </c>
      <c r="I65" s="8" t="s">
        <v>11</v>
      </c>
      <c r="J65" s="72"/>
    </row>
    <row r="66" spans="1:10" ht="13.5" customHeight="1">
      <c r="A66" s="5">
        <v>43</v>
      </c>
      <c r="B66" s="5">
        <v>3113380119</v>
      </c>
      <c r="C66" s="6" t="s">
        <v>70</v>
      </c>
      <c r="D66" s="7" t="s">
        <v>71</v>
      </c>
      <c r="E66" s="8" t="s">
        <v>189</v>
      </c>
      <c r="F66" s="11" t="s">
        <v>187</v>
      </c>
      <c r="G66" s="11" t="s">
        <v>188</v>
      </c>
      <c r="H66" s="9" t="s">
        <v>30</v>
      </c>
      <c r="I66" s="8" t="s">
        <v>11</v>
      </c>
      <c r="J66" s="72"/>
    </row>
    <row r="67" spans="1:10" ht="13.5" customHeight="1">
      <c r="A67" s="5">
        <v>44</v>
      </c>
      <c r="B67" s="5">
        <v>3113380130</v>
      </c>
      <c r="C67" s="6" t="s">
        <v>72</v>
      </c>
      <c r="D67" s="7" t="s">
        <v>73</v>
      </c>
      <c r="E67" s="8" t="s">
        <v>190</v>
      </c>
      <c r="F67" s="11" t="s">
        <v>187</v>
      </c>
      <c r="G67" s="11" t="s">
        <v>188</v>
      </c>
      <c r="H67" s="9" t="s">
        <v>30</v>
      </c>
      <c r="I67" s="8" t="s">
        <v>11</v>
      </c>
      <c r="J67" s="72"/>
    </row>
    <row r="68" spans="1:10" ht="13.5" customHeight="1">
      <c r="A68" s="5">
        <v>45</v>
      </c>
      <c r="B68" s="5">
        <v>3113380204</v>
      </c>
      <c r="C68" s="6" t="s">
        <v>74</v>
      </c>
      <c r="D68" s="7" t="s">
        <v>75</v>
      </c>
      <c r="E68" s="8" t="s">
        <v>191</v>
      </c>
      <c r="F68" s="11" t="s">
        <v>187</v>
      </c>
      <c r="G68" s="11" t="s">
        <v>188</v>
      </c>
      <c r="H68" s="9" t="s">
        <v>30</v>
      </c>
      <c r="I68" s="8" t="s">
        <v>11</v>
      </c>
      <c r="J68" s="72"/>
    </row>
    <row r="69" spans="1:10" ht="13.5" customHeight="1">
      <c r="A69" s="5">
        <v>46</v>
      </c>
      <c r="B69" s="5">
        <v>3114380173</v>
      </c>
      <c r="C69" s="6" t="s">
        <v>78</v>
      </c>
      <c r="D69" s="7" t="s">
        <v>79</v>
      </c>
      <c r="E69" s="8" t="s">
        <v>193</v>
      </c>
      <c r="F69" s="11" t="s">
        <v>187</v>
      </c>
      <c r="G69" s="11" t="s">
        <v>188</v>
      </c>
      <c r="H69" s="9" t="s">
        <v>30</v>
      </c>
      <c r="I69" s="8" t="s">
        <v>11</v>
      </c>
      <c r="J69" s="72"/>
    </row>
    <row r="70" spans="1:10" ht="13.5" customHeight="1">
      <c r="A70" s="5">
        <v>47</v>
      </c>
      <c r="B70" s="5">
        <v>3114380057</v>
      </c>
      <c r="C70" s="6" t="s">
        <v>76</v>
      </c>
      <c r="D70" s="7" t="s">
        <v>77</v>
      </c>
      <c r="E70" s="8" t="s">
        <v>192</v>
      </c>
      <c r="F70" s="11" t="s">
        <v>187</v>
      </c>
      <c r="G70" s="11" t="s">
        <v>188</v>
      </c>
      <c r="H70" s="9" t="s">
        <v>30</v>
      </c>
      <c r="I70" s="8" t="s">
        <v>11</v>
      </c>
      <c r="J70" s="72"/>
    </row>
    <row r="71" spans="1:10" ht="13.5" customHeight="1">
      <c r="A71" s="5">
        <v>48</v>
      </c>
      <c r="B71" s="5">
        <v>3115380169</v>
      </c>
      <c r="C71" s="6" t="s">
        <v>80</v>
      </c>
      <c r="D71" s="7" t="s">
        <v>75</v>
      </c>
      <c r="E71" s="8" t="s">
        <v>194</v>
      </c>
      <c r="F71" s="11" t="s">
        <v>187</v>
      </c>
      <c r="G71" s="11" t="s">
        <v>188</v>
      </c>
      <c r="H71" s="9" t="s">
        <v>30</v>
      </c>
      <c r="I71" s="8" t="s">
        <v>11</v>
      </c>
      <c r="J71" s="72"/>
    </row>
    <row r="72" spans="1:10" ht="13.5" customHeight="1">
      <c r="A72" s="5">
        <v>49</v>
      </c>
      <c r="B72" s="14">
        <v>3116380121</v>
      </c>
      <c r="C72" s="16" t="s">
        <v>276</v>
      </c>
      <c r="D72" s="17" t="s">
        <v>277</v>
      </c>
      <c r="E72" s="14" t="s">
        <v>278</v>
      </c>
      <c r="F72" s="15" t="s">
        <v>187</v>
      </c>
      <c r="G72" s="15" t="s">
        <v>188</v>
      </c>
      <c r="H72" s="14" t="s">
        <v>30</v>
      </c>
      <c r="I72" s="14" t="s">
        <v>11</v>
      </c>
      <c r="J72" s="72"/>
    </row>
    <row r="73" spans="1:10" ht="13.5" customHeight="1">
      <c r="A73" s="5">
        <v>50</v>
      </c>
      <c r="B73" s="14">
        <v>3116380018</v>
      </c>
      <c r="C73" s="16" t="s">
        <v>279</v>
      </c>
      <c r="D73" s="17" t="s">
        <v>280</v>
      </c>
      <c r="E73" s="14" t="s">
        <v>281</v>
      </c>
      <c r="F73" s="15" t="s">
        <v>187</v>
      </c>
      <c r="G73" s="15" t="s">
        <v>188</v>
      </c>
      <c r="H73" s="14" t="s">
        <v>30</v>
      </c>
      <c r="I73" s="14" t="s">
        <v>11</v>
      </c>
      <c r="J73" s="72"/>
    </row>
    <row r="74" spans="1:10" ht="13.5" customHeight="1">
      <c r="A74" s="5">
        <v>51</v>
      </c>
      <c r="B74" s="5">
        <v>3115540025</v>
      </c>
      <c r="C74" s="6" t="s">
        <v>89</v>
      </c>
      <c r="D74" s="7" t="s">
        <v>90</v>
      </c>
      <c r="E74" s="8" t="s">
        <v>201</v>
      </c>
      <c r="F74" s="11" t="s">
        <v>202</v>
      </c>
      <c r="G74" s="11" t="s">
        <v>154</v>
      </c>
      <c r="H74" s="9" t="s">
        <v>30</v>
      </c>
      <c r="I74" s="8" t="s">
        <v>11</v>
      </c>
      <c r="J74" s="72"/>
    </row>
    <row r="75" spans="1:10" ht="13.5" customHeight="1">
      <c r="A75" s="5">
        <v>52</v>
      </c>
      <c r="B75" s="5">
        <v>3113350010</v>
      </c>
      <c r="C75" s="6" t="s">
        <v>91</v>
      </c>
      <c r="D75" s="7" t="s">
        <v>92</v>
      </c>
      <c r="E75" s="8" t="s">
        <v>203</v>
      </c>
      <c r="F75" s="11" t="s">
        <v>153</v>
      </c>
      <c r="G75" s="11" t="s">
        <v>154</v>
      </c>
      <c r="H75" s="9" t="s">
        <v>30</v>
      </c>
      <c r="I75" s="8" t="s">
        <v>11</v>
      </c>
      <c r="J75" s="72"/>
    </row>
    <row r="76" spans="1:10" ht="13.5" customHeight="1">
      <c r="A76" s="5">
        <v>53</v>
      </c>
      <c r="B76" s="5">
        <v>3113350049</v>
      </c>
      <c r="C76" s="6" t="s">
        <v>93</v>
      </c>
      <c r="D76" s="7" t="s">
        <v>94</v>
      </c>
      <c r="E76" s="8" t="s">
        <v>203</v>
      </c>
      <c r="F76" s="11" t="s">
        <v>153</v>
      </c>
      <c r="G76" s="11" t="s">
        <v>154</v>
      </c>
      <c r="H76" s="9" t="s">
        <v>30</v>
      </c>
      <c r="I76" s="8" t="s">
        <v>11</v>
      </c>
      <c r="J76" s="72"/>
    </row>
    <row r="77" spans="1:10" ht="13.5" customHeight="1">
      <c r="A77" s="5">
        <v>54</v>
      </c>
      <c r="B77" s="5">
        <v>3115350012</v>
      </c>
      <c r="C77" s="6" t="s">
        <v>95</v>
      </c>
      <c r="D77" s="7" t="s">
        <v>96</v>
      </c>
      <c r="E77" s="8" t="s">
        <v>204</v>
      </c>
      <c r="F77" s="11" t="s">
        <v>153</v>
      </c>
      <c r="G77" s="11" t="s">
        <v>154</v>
      </c>
      <c r="H77" s="9" t="s">
        <v>30</v>
      </c>
      <c r="I77" s="8" t="s">
        <v>11</v>
      </c>
      <c r="J77" s="72"/>
    </row>
    <row r="78" spans="1:10" ht="13.5" customHeight="1">
      <c r="A78" s="5">
        <v>55</v>
      </c>
      <c r="B78" s="5">
        <v>3115350085</v>
      </c>
      <c r="C78" s="6" t="s">
        <v>97</v>
      </c>
      <c r="D78" s="7" t="s">
        <v>79</v>
      </c>
      <c r="E78" s="8" t="s">
        <v>204</v>
      </c>
      <c r="F78" s="11" t="s">
        <v>153</v>
      </c>
      <c r="G78" s="11" t="s">
        <v>154</v>
      </c>
      <c r="H78" s="9" t="s">
        <v>30</v>
      </c>
      <c r="I78" s="8" t="s">
        <v>11</v>
      </c>
      <c r="J78" s="72"/>
    </row>
    <row r="79" spans="1:10" ht="13.5" customHeight="1">
      <c r="A79" s="5">
        <v>56</v>
      </c>
      <c r="B79" s="5">
        <v>3113330012</v>
      </c>
      <c r="C79" s="6" t="s">
        <v>81</v>
      </c>
      <c r="D79" s="7" t="s">
        <v>82</v>
      </c>
      <c r="E79" s="8" t="s">
        <v>195</v>
      </c>
      <c r="F79" s="11" t="s">
        <v>196</v>
      </c>
      <c r="G79" s="11" t="s">
        <v>197</v>
      </c>
      <c r="H79" s="9" t="s">
        <v>30</v>
      </c>
      <c r="I79" s="8" t="s">
        <v>11</v>
      </c>
      <c r="J79" s="72"/>
    </row>
    <row r="80" spans="1:10" ht="13.5" customHeight="1">
      <c r="A80" s="5">
        <v>57</v>
      </c>
      <c r="B80" s="5">
        <v>3113330179</v>
      </c>
      <c r="C80" s="6" t="s">
        <v>83</v>
      </c>
      <c r="D80" s="7" t="s">
        <v>57</v>
      </c>
      <c r="E80" s="8" t="s">
        <v>195</v>
      </c>
      <c r="F80" s="11" t="s">
        <v>196</v>
      </c>
      <c r="G80" s="11" t="s">
        <v>197</v>
      </c>
      <c r="H80" s="9" t="s">
        <v>30</v>
      </c>
      <c r="I80" s="8" t="s">
        <v>11</v>
      </c>
      <c r="J80" s="72"/>
    </row>
    <row r="81" spans="1:10" ht="13.5" customHeight="1">
      <c r="A81" s="5">
        <v>58</v>
      </c>
      <c r="B81" s="5">
        <v>3113330181</v>
      </c>
      <c r="C81" s="6" t="s">
        <v>84</v>
      </c>
      <c r="D81" s="7" t="s">
        <v>57</v>
      </c>
      <c r="E81" s="8" t="s">
        <v>198</v>
      </c>
      <c r="F81" s="11" t="s">
        <v>196</v>
      </c>
      <c r="G81" s="11" t="s">
        <v>197</v>
      </c>
      <c r="H81" s="9" t="s">
        <v>30</v>
      </c>
      <c r="I81" s="8" t="s">
        <v>11</v>
      </c>
      <c r="J81" s="72"/>
    </row>
    <row r="82" spans="1:10" ht="13.5" customHeight="1">
      <c r="A82" s="5">
        <v>59</v>
      </c>
      <c r="B82" s="5">
        <v>3114330027</v>
      </c>
      <c r="C82" s="6" t="s">
        <v>85</v>
      </c>
      <c r="D82" s="7" t="s">
        <v>86</v>
      </c>
      <c r="E82" s="8" t="s">
        <v>199</v>
      </c>
      <c r="F82" s="11" t="s">
        <v>196</v>
      </c>
      <c r="G82" s="11" t="s">
        <v>197</v>
      </c>
      <c r="H82" s="9" t="s">
        <v>30</v>
      </c>
      <c r="I82" s="8" t="s">
        <v>11</v>
      </c>
      <c r="J82" s="72"/>
    </row>
    <row r="83" spans="1:10" ht="13.5" customHeight="1">
      <c r="A83" s="5">
        <v>60</v>
      </c>
      <c r="B83" s="5">
        <v>3114330351</v>
      </c>
      <c r="C83" s="6" t="s">
        <v>87</v>
      </c>
      <c r="D83" s="7" t="s">
        <v>88</v>
      </c>
      <c r="E83" s="8" t="s">
        <v>200</v>
      </c>
      <c r="F83" s="11" t="s">
        <v>196</v>
      </c>
      <c r="G83" s="11" t="s">
        <v>197</v>
      </c>
      <c r="H83" s="9" t="s">
        <v>30</v>
      </c>
      <c r="I83" s="8" t="s">
        <v>11</v>
      </c>
      <c r="J83" s="72"/>
    </row>
    <row r="84" spans="1:10" ht="13.5" customHeight="1">
      <c r="A84" s="5">
        <v>61</v>
      </c>
      <c r="B84" s="14">
        <v>3115330298</v>
      </c>
      <c r="C84" s="16" t="s">
        <v>251</v>
      </c>
      <c r="D84" s="17" t="s">
        <v>57</v>
      </c>
      <c r="E84" s="14" t="s">
        <v>224</v>
      </c>
      <c r="F84" s="15" t="s">
        <v>196</v>
      </c>
      <c r="G84" s="15" t="s">
        <v>197</v>
      </c>
      <c r="H84" s="14" t="s">
        <v>30</v>
      </c>
      <c r="I84" s="8" t="s">
        <v>11</v>
      </c>
      <c r="J84" s="72"/>
    </row>
    <row r="85" spans="1:10" ht="13.5" customHeight="1">
      <c r="A85" s="5">
        <v>62</v>
      </c>
      <c r="B85" s="5">
        <v>3113320170</v>
      </c>
      <c r="C85" s="6" t="s">
        <v>98</v>
      </c>
      <c r="D85" s="7" t="s">
        <v>99</v>
      </c>
      <c r="E85" s="8" t="s">
        <v>205</v>
      </c>
      <c r="F85" s="11" t="s">
        <v>161</v>
      </c>
      <c r="G85" s="11" t="s">
        <v>157</v>
      </c>
      <c r="H85" s="9" t="s">
        <v>30</v>
      </c>
      <c r="I85" s="8" t="s">
        <v>11</v>
      </c>
      <c r="J85" s="72"/>
    </row>
    <row r="86" spans="1:10" ht="13.5" customHeight="1">
      <c r="A86" s="5">
        <v>63</v>
      </c>
      <c r="B86" s="5">
        <v>3114320104</v>
      </c>
      <c r="C86" s="6" t="s">
        <v>100</v>
      </c>
      <c r="D86" s="7" t="s">
        <v>101</v>
      </c>
      <c r="E86" s="8" t="s">
        <v>206</v>
      </c>
      <c r="F86" s="11" t="s">
        <v>161</v>
      </c>
      <c r="G86" s="11" t="s">
        <v>157</v>
      </c>
      <c r="H86" s="9" t="s">
        <v>30</v>
      </c>
      <c r="I86" s="8" t="s">
        <v>11</v>
      </c>
      <c r="J86" s="72"/>
    </row>
    <row r="87" spans="1:10" ht="13.5" customHeight="1">
      <c r="A87" s="5">
        <v>64</v>
      </c>
      <c r="B87" s="5">
        <v>3115320177</v>
      </c>
      <c r="C87" s="6" t="s">
        <v>106</v>
      </c>
      <c r="D87" s="7" t="s">
        <v>107</v>
      </c>
      <c r="E87" s="8" t="s">
        <v>210</v>
      </c>
      <c r="F87" s="11" t="s">
        <v>161</v>
      </c>
      <c r="G87" s="11" t="s">
        <v>157</v>
      </c>
      <c r="H87" s="9" t="s">
        <v>30</v>
      </c>
      <c r="I87" s="8" t="s">
        <v>11</v>
      </c>
      <c r="J87" s="72"/>
    </row>
    <row r="88" spans="1:10" ht="13.5" customHeight="1">
      <c r="A88" s="5">
        <v>65</v>
      </c>
      <c r="B88" s="5">
        <v>3115320321</v>
      </c>
      <c r="C88" s="6" t="s">
        <v>103</v>
      </c>
      <c r="D88" s="7" t="s">
        <v>57</v>
      </c>
      <c r="E88" s="8" t="s">
        <v>208</v>
      </c>
      <c r="F88" s="11" t="s">
        <v>161</v>
      </c>
      <c r="G88" s="11" t="s">
        <v>157</v>
      </c>
      <c r="H88" s="9" t="s">
        <v>30</v>
      </c>
      <c r="I88" s="8" t="s">
        <v>11</v>
      </c>
      <c r="J88" s="72"/>
    </row>
    <row r="89" spans="1:10" ht="13.5" customHeight="1">
      <c r="A89" s="5">
        <v>66</v>
      </c>
      <c r="B89" s="5">
        <v>3115320386</v>
      </c>
      <c r="C89" s="6" t="s">
        <v>104</v>
      </c>
      <c r="D89" s="7" t="s">
        <v>105</v>
      </c>
      <c r="E89" s="8" t="s">
        <v>209</v>
      </c>
      <c r="F89" s="11" t="s">
        <v>161</v>
      </c>
      <c r="G89" s="11" t="s">
        <v>157</v>
      </c>
      <c r="H89" s="9" t="s">
        <v>30</v>
      </c>
      <c r="I89" s="8" t="s">
        <v>11</v>
      </c>
      <c r="J89" s="72"/>
    </row>
    <row r="90" spans="1:10" ht="13.5" customHeight="1">
      <c r="A90" s="5">
        <v>67</v>
      </c>
      <c r="B90" s="5">
        <v>3115320008</v>
      </c>
      <c r="C90" s="6" t="s">
        <v>102</v>
      </c>
      <c r="D90" s="7" t="s">
        <v>62</v>
      </c>
      <c r="E90" s="8" t="s">
        <v>207</v>
      </c>
      <c r="F90" s="11" t="s">
        <v>161</v>
      </c>
      <c r="G90" s="11" t="s">
        <v>157</v>
      </c>
      <c r="H90" s="9" t="s">
        <v>30</v>
      </c>
      <c r="I90" s="8" t="s">
        <v>11</v>
      </c>
      <c r="J90" s="72"/>
    </row>
    <row r="91" spans="1:10" ht="13.5" customHeight="1">
      <c r="A91" s="5">
        <v>68</v>
      </c>
      <c r="B91" s="14">
        <v>3116320282</v>
      </c>
      <c r="C91" s="16" t="s">
        <v>300</v>
      </c>
      <c r="D91" s="17" t="s">
        <v>301</v>
      </c>
      <c r="E91" s="14" t="s">
        <v>294</v>
      </c>
      <c r="F91" s="15" t="s">
        <v>161</v>
      </c>
      <c r="G91" s="15" t="s">
        <v>157</v>
      </c>
      <c r="H91" s="14" t="s">
        <v>30</v>
      </c>
      <c r="I91" s="14" t="s">
        <v>11</v>
      </c>
      <c r="J91" s="72"/>
    </row>
    <row r="92" spans="1:10" ht="13.5" customHeight="1">
      <c r="A92" s="5">
        <v>69</v>
      </c>
      <c r="B92" s="14">
        <v>3116320213</v>
      </c>
      <c r="C92" s="16" t="s">
        <v>273</v>
      </c>
      <c r="D92" s="17" t="s">
        <v>53</v>
      </c>
      <c r="E92" s="14" t="s">
        <v>274</v>
      </c>
      <c r="F92" s="15" t="s">
        <v>161</v>
      </c>
      <c r="G92" s="15" t="s">
        <v>157</v>
      </c>
      <c r="H92" s="14" t="s">
        <v>30</v>
      </c>
      <c r="I92" s="14" t="s">
        <v>11</v>
      </c>
      <c r="J92" s="72"/>
    </row>
    <row r="93" spans="1:10" ht="13.5" customHeight="1">
      <c r="A93" s="5">
        <v>70</v>
      </c>
      <c r="B93" s="5">
        <v>3113420007</v>
      </c>
      <c r="C93" s="6" t="s">
        <v>108</v>
      </c>
      <c r="D93" s="7" t="s">
        <v>109</v>
      </c>
      <c r="E93" s="8" t="s">
        <v>211</v>
      </c>
      <c r="F93" s="11" t="s">
        <v>156</v>
      </c>
      <c r="G93" s="11" t="s">
        <v>157</v>
      </c>
      <c r="H93" s="9" t="s">
        <v>30</v>
      </c>
      <c r="I93" s="8" t="s">
        <v>11</v>
      </c>
      <c r="J93" s="72"/>
    </row>
    <row r="94" spans="1:10" ht="13.5" customHeight="1">
      <c r="A94" s="5">
        <v>71</v>
      </c>
      <c r="B94" s="5">
        <v>3113420262</v>
      </c>
      <c r="C94" s="6" t="s">
        <v>110</v>
      </c>
      <c r="D94" s="7" t="s">
        <v>111</v>
      </c>
      <c r="E94" s="8" t="s">
        <v>212</v>
      </c>
      <c r="F94" s="11" t="s">
        <v>156</v>
      </c>
      <c r="G94" s="11" t="s">
        <v>157</v>
      </c>
      <c r="H94" s="9" t="s">
        <v>30</v>
      </c>
      <c r="I94" s="8" t="s">
        <v>11</v>
      </c>
      <c r="J94" s="72"/>
    </row>
    <row r="95" spans="1:10" ht="13.5" customHeight="1">
      <c r="A95" s="5">
        <v>72</v>
      </c>
      <c r="B95" s="5">
        <v>3114420231</v>
      </c>
      <c r="C95" s="6" t="s">
        <v>112</v>
      </c>
      <c r="D95" s="7" t="s">
        <v>113</v>
      </c>
      <c r="E95" s="8" t="s">
        <v>213</v>
      </c>
      <c r="F95" s="11" t="s">
        <v>156</v>
      </c>
      <c r="G95" s="11" t="s">
        <v>157</v>
      </c>
      <c r="H95" s="9" t="s">
        <v>30</v>
      </c>
      <c r="I95" s="8" t="s">
        <v>11</v>
      </c>
      <c r="J95" s="72"/>
    </row>
    <row r="96" spans="1:10" ht="13.5" customHeight="1">
      <c r="A96" s="5">
        <v>73</v>
      </c>
      <c r="B96" s="5">
        <v>3115420095</v>
      </c>
      <c r="C96" s="6" t="s">
        <v>114</v>
      </c>
      <c r="D96" s="7" t="s">
        <v>90</v>
      </c>
      <c r="E96" s="8" t="s">
        <v>214</v>
      </c>
      <c r="F96" s="11" t="s">
        <v>156</v>
      </c>
      <c r="G96" s="11" t="s">
        <v>157</v>
      </c>
      <c r="H96" s="9" t="s">
        <v>30</v>
      </c>
      <c r="I96" s="8" t="s">
        <v>11</v>
      </c>
      <c r="J96" s="72"/>
    </row>
    <row r="97" spans="1:10" ht="13.5" customHeight="1">
      <c r="A97" s="5">
        <v>74</v>
      </c>
      <c r="B97" s="5">
        <v>3115420160</v>
      </c>
      <c r="C97" s="6" t="s">
        <v>115</v>
      </c>
      <c r="D97" s="7" t="s">
        <v>116</v>
      </c>
      <c r="E97" s="8" t="s">
        <v>158</v>
      </c>
      <c r="F97" s="11" t="s">
        <v>156</v>
      </c>
      <c r="G97" s="11" t="s">
        <v>157</v>
      </c>
      <c r="H97" s="9" t="s">
        <v>30</v>
      </c>
      <c r="I97" s="8" t="s">
        <v>11</v>
      </c>
      <c r="J97" s="72"/>
    </row>
    <row r="98" spans="1:10" ht="13.5" customHeight="1">
      <c r="A98" s="5">
        <v>75</v>
      </c>
      <c r="B98" s="14">
        <v>3116420122</v>
      </c>
      <c r="C98" s="16" t="s">
        <v>261</v>
      </c>
      <c r="D98" s="17" t="s">
        <v>27</v>
      </c>
      <c r="E98" s="14" t="s">
        <v>257</v>
      </c>
      <c r="F98" s="15" t="s">
        <v>156</v>
      </c>
      <c r="G98" s="15" t="s">
        <v>157</v>
      </c>
      <c r="H98" s="14" t="s">
        <v>30</v>
      </c>
      <c r="I98" s="14" t="s">
        <v>11</v>
      </c>
      <c r="J98" s="72"/>
    </row>
    <row r="99" spans="1:10" ht="13.5" customHeight="1">
      <c r="A99" s="5">
        <v>76</v>
      </c>
      <c r="B99" s="14">
        <v>3116420069</v>
      </c>
      <c r="C99" s="16" t="s">
        <v>68</v>
      </c>
      <c r="D99" s="17" t="s">
        <v>90</v>
      </c>
      <c r="E99" s="14" t="s">
        <v>308</v>
      </c>
      <c r="F99" s="15" t="s">
        <v>156</v>
      </c>
      <c r="G99" s="15" t="s">
        <v>157</v>
      </c>
      <c r="H99" s="14" t="s">
        <v>30</v>
      </c>
      <c r="I99" s="14" t="s">
        <v>11</v>
      </c>
      <c r="J99" s="72"/>
    </row>
    <row r="100" spans="1:10" ht="13.5" customHeight="1">
      <c r="A100" s="5">
        <v>77</v>
      </c>
      <c r="B100" s="5">
        <v>3113390019</v>
      </c>
      <c r="C100" s="6" t="s">
        <v>118</v>
      </c>
      <c r="D100" s="7" t="s">
        <v>119</v>
      </c>
      <c r="E100" s="8" t="s">
        <v>218</v>
      </c>
      <c r="F100" s="11" t="s">
        <v>150</v>
      </c>
      <c r="G100" s="11" t="s">
        <v>151</v>
      </c>
      <c r="H100" s="9" t="s">
        <v>30</v>
      </c>
      <c r="I100" s="8" t="s">
        <v>11</v>
      </c>
      <c r="J100" s="72"/>
    </row>
    <row r="101" spans="1:10" ht="13.5" customHeight="1">
      <c r="A101" s="5">
        <v>78</v>
      </c>
      <c r="B101" s="5">
        <v>3113360043</v>
      </c>
      <c r="C101" s="6" t="s">
        <v>122</v>
      </c>
      <c r="D101" s="7" t="s">
        <v>123</v>
      </c>
      <c r="E101" s="8" t="s">
        <v>221</v>
      </c>
      <c r="F101" s="11" t="s">
        <v>220</v>
      </c>
      <c r="G101" s="11" t="s">
        <v>151</v>
      </c>
      <c r="H101" s="9" t="s">
        <v>30</v>
      </c>
      <c r="I101" s="8" t="s">
        <v>11</v>
      </c>
      <c r="J101" s="72"/>
    </row>
    <row r="102" spans="1:10" ht="13.5" customHeight="1">
      <c r="A102" s="5">
        <v>79</v>
      </c>
      <c r="B102" s="5">
        <v>3113360070</v>
      </c>
      <c r="C102" s="6" t="s">
        <v>124</v>
      </c>
      <c r="D102" s="7" t="s">
        <v>125</v>
      </c>
      <c r="E102" s="8" t="s">
        <v>221</v>
      </c>
      <c r="F102" s="11" t="s">
        <v>220</v>
      </c>
      <c r="G102" s="11" t="s">
        <v>151</v>
      </c>
      <c r="H102" s="9" t="s">
        <v>30</v>
      </c>
      <c r="I102" s="8" t="s">
        <v>11</v>
      </c>
      <c r="J102" s="72"/>
    </row>
    <row r="103" spans="1:10" ht="13.5" customHeight="1">
      <c r="A103" s="5">
        <v>80</v>
      </c>
      <c r="B103" s="5">
        <v>3113360011</v>
      </c>
      <c r="C103" s="6" t="s">
        <v>120</v>
      </c>
      <c r="D103" s="7" t="s">
        <v>121</v>
      </c>
      <c r="E103" s="8" t="s">
        <v>219</v>
      </c>
      <c r="F103" s="11" t="s">
        <v>220</v>
      </c>
      <c r="G103" s="11" t="s">
        <v>151</v>
      </c>
      <c r="H103" s="9" t="s">
        <v>30</v>
      </c>
      <c r="I103" s="8" t="s">
        <v>11</v>
      </c>
      <c r="J103" s="72"/>
    </row>
    <row r="104" spans="1:10" ht="13.5" customHeight="1">
      <c r="A104" s="5">
        <v>81</v>
      </c>
      <c r="B104" s="5">
        <v>2114370024</v>
      </c>
      <c r="C104" s="6" t="s">
        <v>126</v>
      </c>
      <c r="D104" s="7" t="s">
        <v>127</v>
      </c>
      <c r="E104" s="8" t="s">
        <v>162</v>
      </c>
      <c r="F104" s="11" t="s">
        <v>163</v>
      </c>
      <c r="G104" s="11" t="s">
        <v>151</v>
      </c>
      <c r="H104" s="9" t="s">
        <v>30</v>
      </c>
      <c r="I104" s="8" t="s">
        <v>11</v>
      </c>
      <c r="J104" s="72"/>
    </row>
    <row r="105" spans="1:10" ht="13.5" customHeight="1">
      <c r="A105" s="5">
        <v>82</v>
      </c>
      <c r="B105" s="5">
        <v>3114480002</v>
      </c>
      <c r="C105" s="6" t="s">
        <v>117</v>
      </c>
      <c r="D105" s="7" t="s">
        <v>62</v>
      </c>
      <c r="E105" s="8" t="s">
        <v>215</v>
      </c>
      <c r="F105" s="11" t="s">
        <v>216</v>
      </c>
      <c r="G105" s="11" t="s">
        <v>217</v>
      </c>
      <c r="H105" s="9" t="s">
        <v>30</v>
      </c>
      <c r="I105" s="8" t="s">
        <v>11</v>
      </c>
      <c r="J105" s="72"/>
    </row>
    <row r="106" spans="1:10" ht="13.5" customHeight="1">
      <c r="A106" s="5">
        <v>83</v>
      </c>
      <c r="B106" s="14">
        <v>3113510004</v>
      </c>
      <c r="C106" s="16" t="s">
        <v>246</v>
      </c>
      <c r="D106" s="17" t="s">
        <v>96</v>
      </c>
      <c r="E106" s="14" t="s">
        <v>247</v>
      </c>
      <c r="F106" s="15" t="s">
        <v>248</v>
      </c>
      <c r="G106" s="15" t="s">
        <v>172</v>
      </c>
      <c r="H106" s="14" t="s">
        <v>239</v>
      </c>
      <c r="I106" s="8" t="s">
        <v>252</v>
      </c>
      <c r="J106" s="72"/>
    </row>
    <row r="107" spans="1:10" ht="13.5" customHeight="1">
      <c r="A107" s="5">
        <v>84</v>
      </c>
      <c r="B107" s="14">
        <v>3114520095</v>
      </c>
      <c r="C107" s="16" t="s">
        <v>243</v>
      </c>
      <c r="D107" s="17" t="s">
        <v>244</v>
      </c>
      <c r="E107" s="14" t="s">
        <v>245</v>
      </c>
      <c r="F107" s="15" t="s">
        <v>223</v>
      </c>
      <c r="G107" s="15" t="s">
        <v>172</v>
      </c>
      <c r="H107" s="14" t="s">
        <v>239</v>
      </c>
      <c r="I107" s="8" t="s">
        <v>252</v>
      </c>
      <c r="J107" s="72"/>
    </row>
    <row r="108" spans="1:10" ht="13.5" customHeight="1">
      <c r="A108" s="5">
        <v>85</v>
      </c>
      <c r="B108" s="14">
        <v>3116500047</v>
      </c>
      <c r="C108" s="16" t="s">
        <v>258</v>
      </c>
      <c r="D108" s="17" t="s">
        <v>259</v>
      </c>
      <c r="E108" s="14" t="s">
        <v>260</v>
      </c>
      <c r="F108" s="15" t="s">
        <v>171</v>
      </c>
      <c r="G108" s="15" t="s">
        <v>172</v>
      </c>
      <c r="H108" s="14" t="s">
        <v>239</v>
      </c>
      <c r="I108" s="8" t="s">
        <v>252</v>
      </c>
      <c r="J108" s="72"/>
    </row>
    <row r="109" spans="1:10" ht="13.5" customHeight="1">
      <c r="A109" s="5">
        <v>86</v>
      </c>
      <c r="B109" s="14">
        <v>3113490008</v>
      </c>
      <c r="C109" s="16" t="s">
        <v>240</v>
      </c>
      <c r="D109" s="17" t="s">
        <v>241</v>
      </c>
      <c r="E109" s="14" t="s">
        <v>242</v>
      </c>
      <c r="F109" s="15" t="s">
        <v>174</v>
      </c>
      <c r="G109" s="15" t="s">
        <v>172</v>
      </c>
      <c r="H109" s="14" t="s">
        <v>239</v>
      </c>
      <c r="I109" s="8" t="s">
        <v>252</v>
      </c>
      <c r="J109" s="72"/>
    </row>
    <row r="110" spans="1:10" ht="13.5" customHeight="1">
      <c r="A110" s="5">
        <v>87</v>
      </c>
      <c r="B110" s="14">
        <v>3115490007</v>
      </c>
      <c r="C110" s="16" t="s">
        <v>237</v>
      </c>
      <c r="D110" s="17" t="s">
        <v>238</v>
      </c>
      <c r="E110" s="14" t="s">
        <v>175</v>
      </c>
      <c r="F110" s="15" t="s">
        <v>174</v>
      </c>
      <c r="G110" s="15" t="s">
        <v>172</v>
      </c>
      <c r="H110" s="14" t="s">
        <v>239</v>
      </c>
      <c r="I110" s="14" t="s">
        <v>252</v>
      </c>
      <c r="J110" s="72"/>
    </row>
    <row r="111" spans="1:10" ht="13.5" customHeight="1">
      <c r="A111" s="5">
        <v>88</v>
      </c>
      <c r="B111" s="14">
        <v>3116340029</v>
      </c>
      <c r="C111" s="16" t="s">
        <v>131</v>
      </c>
      <c r="D111" s="17" t="s">
        <v>295</v>
      </c>
      <c r="E111" s="14" t="s">
        <v>296</v>
      </c>
      <c r="F111" s="15" t="s">
        <v>177</v>
      </c>
      <c r="G111" s="15" t="s">
        <v>177</v>
      </c>
      <c r="H111" s="14" t="s">
        <v>239</v>
      </c>
      <c r="I111" s="14" t="s">
        <v>252</v>
      </c>
      <c r="J111" s="72"/>
    </row>
    <row r="112" spans="1:10" ht="13.5" customHeight="1">
      <c r="A112" s="5">
        <v>89</v>
      </c>
      <c r="B112" s="14">
        <v>3113430132</v>
      </c>
      <c r="C112" s="16" t="s">
        <v>120</v>
      </c>
      <c r="D112" s="17" t="s">
        <v>249</v>
      </c>
      <c r="E112" s="14" t="s">
        <v>250</v>
      </c>
      <c r="F112" s="15" t="s">
        <v>183</v>
      </c>
      <c r="G112" s="15" t="s">
        <v>183</v>
      </c>
      <c r="H112" s="14" t="s">
        <v>239</v>
      </c>
      <c r="I112" s="8" t="s">
        <v>252</v>
      </c>
      <c r="J112" s="72"/>
    </row>
    <row r="113" spans="1:10" ht="13.5" customHeight="1">
      <c r="A113" s="5">
        <v>90</v>
      </c>
      <c r="B113" s="14">
        <v>3116430002</v>
      </c>
      <c r="C113" s="16" t="s">
        <v>329</v>
      </c>
      <c r="D113" s="45" t="s">
        <v>62</v>
      </c>
      <c r="E113" s="14" t="s">
        <v>267</v>
      </c>
      <c r="F113" s="15" t="s">
        <v>183</v>
      </c>
      <c r="G113" s="15" t="s">
        <v>183</v>
      </c>
      <c r="H113" s="14" t="s">
        <v>239</v>
      </c>
      <c r="I113" s="8" t="s">
        <v>252</v>
      </c>
      <c r="J113" s="72"/>
    </row>
    <row r="114" spans="1:10" ht="13.5" customHeight="1">
      <c r="A114" s="5">
        <v>91</v>
      </c>
      <c r="B114" s="14">
        <v>3115350032</v>
      </c>
      <c r="C114" s="32" t="s">
        <v>330</v>
      </c>
      <c r="D114" s="45" t="s">
        <v>331</v>
      </c>
      <c r="E114" s="14" t="s">
        <v>332</v>
      </c>
      <c r="F114" s="15" t="s">
        <v>153</v>
      </c>
      <c r="G114" s="15" t="s">
        <v>154</v>
      </c>
      <c r="H114" s="14" t="s">
        <v>239</v>
      </c>
      <c r="I114" s="8" t="s">
        <v>252</v>
      </c>
      <c r="J114" s="72"/>
    </row>
    <row r="115" spans="1:10" ht="13.5" customHeight="1">
      <c r="A115" s="5">
        <v>92</v>
      </c>
      <c r="B115" s="14">
        <v>3115350157</v>
      </c>
      <c r="C115" s="32" t="s">
        <v>333</v>
      </c>
      <c r="D115" s="45" t="s">
        <v>334</v>
      </c>
      <c r="E115" s="14" t="s">
        <v>335</v>
      </c>
      <c r="F115" s="15" t="s">
        <v>153</v>
      </c>
      <c r="G115" s="15" t="s">
        <v>154</v>
      </c>
      <c r="H115" s="14" t="s">
        <v>239</v>
      </c>
      <c r="I115" s="14" t="s">
        <v>252</v>
      </c>
      <c r="J115" s="72"/>
    </row>
    <row r="116" spans="1:10" ht="13.5" customHeight="1">
      <c r="A116" s="5">
        <v>93</v>
      </c>
      <c r="B116" s="14">
        <v>3116390019</v>
      </c>
      <c r="C116" s="16" t="s">
        <v>336</v>
      </c>
      <c r="D116" s="45" t="s">
        <v>337</v>
      </c>
      <c r="E116" s="14" t="s">
        <v>338</v>
      </c>
      <c r="F116" s="15" t="s">
        <v>150</v>
      </c>
      <c r="G116" s="15" t="s">
        <v>151</v>
      </c>
      <c r="H116" s="14" t="s">
        <v>239</v>
      </c>
      <c r="I116" s="8" t="s">
        <v>252</v>
      </c>
      <c r="J116" s="72"/>
    </row>
    <row r="117" spans="1:10" ht="13.5" customHeight="1">
      <c r="A117" s="5">
        <v>94</v>
      </c>
      <c r="B117" s="14">
        <v>3115320269</v>
      </c>
      <c r="C117" s="32" t="s">
        <v>382</v>
      </c>
      <c r="D117" s="37" t="s">
        <v>383</v>
      </c>
      <c r="E117" s="14" t="s">
        <v>384</v>
      </c>
      <c r="F117" s="15" t="s">
        <v>161</v>
      </c>
      <c r="G117" s="15" t="s">
        <v>157</v>
      </c>
      <c r="H117" s="14" t="s">
        <v>239</v>
      </c>
      <c r="I117" s="8" t="s">
        <v>252</v>
      </c>
      <c r="J117" s="72"/>
    </row>
    <row r="118" spans="1:13" ht="30" customHeight="1">
      <c r="A118" s="48">
        <v>95</v>
      </c>
      <c r="B118" s="49">
        <v>3115410133</v>
      </c>
      <c r="C118" s="50" t="s">
        <v>371</v>
      </c>
      <c r="D118" s="51" t="s">
        <v>372</v>
      </c>
      <c r="E118" s="49" t="s">
        <v>373</v>
      </c>
      <c r="F118" s="52" t="s">
        <v>148</v>
      </c>
      <c r="G118" s="52" t="s">
        <v>148</v>
      </c>
      <c r="H118" s="53" t="s">
        <v>239</v>
      </c>
      <c r="I118" s="49" t="s">
        <v>252</v>
      </c>
      <c r="J118" s="74" t="s">
        <v>447</v>
      </c>
      <c r="K118"/>
      <c r="L118"/>
      <c r="M118"/>
    </row>
    <row r="119" spans="1:13" s="67" customFormat="1" ht="14.25">
      <c r="A119" s="60">
        <v>96</v>
      </c>
      <c r="B119" s="61">
        <v>3115520025</v>
      </c>
      <c r="C119" s="62" t="s">
        <v>389</v>
      </c>
      <c r="D119" s="43" t="s">
        <v>390</v>
      </c>
      <c r="E119" s="61" t="s">
        <v>222</v>
      </c>
      <c r="F119" s="63" t="s">
        <v>223</v>
      </c>
      <c r="G119" s="63" t="s">
        <v>172</v>
      </c>
      <c r="H119" s="64" t="s">
        <v>239</v>
      </c>
      <c r="I119" s="61" t="s">
        <v>252</v>
      </c>
      <c r="J119" s="75"/>
      <c r="K119" s="66"/>
      <c r="L119" s="66"/>
      <c r="M119" s="66"/>
    </row>
    <row r="120" spans="1:13" ht="30" customHeight="1">
      <c r="A120" s="48">
        <v>97</v>
      </c>
      <c r="B120" s="49">
        <v>3116500001</v>
      </c>
      <c r="C120" s="50" t="s">
        <v>379</v>
      </c>
      <c r="D120" s="51" t="s">
        <v>380</v>
      </c>
      <c r="E120" s="49" t="s">
        <v>260</v>
      </c>
      <c r="F120" s="52" t="s">
        <v>171</v>
      </c>
      <c r="G120" s="52" t="s">
        <v>172</v>
      </c>
      <c r="H120" s="53" t="s">
        <v>239</v>
      </c>
      <c r="I120" s="54" t="s">
        <v>252</v>
      </c>
      <c r="J120" s="74" t="s">
        <v>447</v>
      </c>
      <c r="K120"/>
      <c r="L120"/>
      <c r="M120"/>
    </row>
    <row r="121" spans="1:13" ht="30" customHeight="1">
      <c r="A121" s="48">
        <v>98</v>
      </c>
      <c r="B121" s="49">
        <v>3116340087</v>
      </c>
      <c r="C121" s="50" t="s">
        <v>387</v>
      </c>
      <c r="D121" s="51" t="s">
        <v>27</v>
      </c>
      <c r="E121" s="49" t="s">
        <v>388</v>
      </c>
      <c r="F121" s="52" t="s">
        <v>177</v>
      </c>
      <c r="G121" s="52" t="s">
        <v>177</v>
      </c>
      <c r="H121" s="53" t="s">
        <v>239</v>
      </c>
      <c r="I121" s="54" t="s">
        <v>252</v>
      </c>
      <c r="J121" s="74" t="s">
        <v>447</v>
      </c>
      <c r="K121"/>
      <c r="L121"/>
      <c r="M121"/>
    </row>
    <row r="122" spans="1:13" ht="14.25">
      <c r="A122" s="5">
        <v>99</v>
      </c>
      <c r="B122" s="40">
        <v>3116430083</v>
      </c>
      <c r="C122" s="41" t="s">
        <v>391</v>
      </c>
      <c r="D122" s="43" t="s">
        <v>392</v>
      </c>
      <c r="E122" s="40" t="s">
        <v>267</v>
      </c>
      <c r="F122" s="42" t="s">
        <v>183</v>
      </c>
      <c r="G122" s="42" t="s">
        <v>183</v>
      </c>
      <c r="H122" s="14" t="s">
        <v>239</v>
      </c>
      <c r="I122" s="8" t="s">
        <v>252</v>
      </c>
      <c r="J122" s="76"/>
      <c r="K122"/>
      <c r="L122"/>
      <c r="M122"/>
    </row>
    <row r="123" spans="1:13" s="67" customFormat="1" ht="14.25">
      <c r="A123" s="60">
        <v>100</v>
      </c>
      <c r="B123" s="61">
        <v>3113380121</v>
      </c>
      <c r="C123" s="62" t="s">
        <v>120</v>
      </c>
      <c r="D123" s="43" t="s">
        <v>359</v>
      </c>
      <c r="E123" s="61" t="s">
        <v>360</v>
      </c>
      <c r="F123" s="63" t="s">
        <v>187</v>
      </c>
      <c r="G123" s="63" t="s">
        <v>188</v>
      </c>
      <c r="H123" s="64" t="s">
        <v>239</v>
      </c>
      <c r="I123" s="65" t="s">
        <v>252</v>
      </c>
      <c r="J123" s="77"/>
      <c r="K123" s="66"/>
      <c r="L123" s="66"/>
      <c r="M123" s="66"/>
    </row>
    <row r="124" spans="1:13" ht="30" customHeight="1">
      <c r="A124" s="48">
        <v>101</v>
      </c>
      <c r="B124" s="49">
        <v>3113380091</v>
      </c>
      <c r="C124" s="50" t="s">
        <v>120</v>
      </c>
      <c r="D124" s="51" t="s">
        <v>358</v>
      </c>
      <c r="E124" s="49" t="s">
        <v>357</v>
      </c>
      <c r="F124" s="52" t="s">
        <v>187</v>
      </c>
      <c r="G124" s="52" t="s">
        <v>188</v>
      </c>
      <c r="H124" s="53" t="s">
        <v>239</v>
      </c>
      <c r="I124" s="49" t="s">
        <v>252</v>
      </c>
      <c r="J124" s="74" t="s">
        <v>447</v>
      </c>
      <c r="K124"/>
      <c r="L124"/>
      <c r="M124"/>
    </row>
    <row r="125" spans="1:13" ht="30" customHeight="1">
      <c r="A125" s="48">
        <v>102</v>
      </c>
      <c r="B125" s="49">
        <v>3113380287</v>
      </c>
      <c r="C125" s="50" t="s">
        <v>356</v>
      </c>
      <c r="D125" s="51" t="s">
        <v>105</v>
      </c>
      <c r="E125" s="49" t="s">
        <v>357</v>
      </c>
      <c r="F125" s="52" t="s">
        <v>187</v>
      </c>
      <c r="G125" s="52" t="s">
        <v>188</v>
      </c>
      <c r="H125" s="53" t="s">
        <v>239</v>
      </c>
      <c r="I125" s="54" t="s">
        <v>252</v>
      </c>
      <c r="J125" s="74" t="s">
        <v>447</v>
      </c>
      <c r="K125"/>
      <c r="L125"/>
      <c r="M125"/>
    </row>
    <row r="126" spans="1:13" s="67" customFormat="1" ht="14.25">
      <c r="A126" s="60">
        <v>103</v>
      </c>
      <c r="B126" s="61">
        <v>3113380193</v>
      </c>
      <c r="C126" s="62" t="s">
        <v>363</v>
      </c>
      <c r="D126" s="43" t="s">
        <v>53</v>
      </c>
      <c r="E126" s="61" t="s">
        <v>190</v>
      </c>
      <c r="F126" s="63" t="s">
        <v>187</v>
      </c>
      <c r="G126" s="63" t="s">
        <v>188</v>
      </c>
      <c r="H126" s="64" t="s">
        <v>239</v>
      </c>
      <c r="I126" s="65" t="s">
        <v>252</v>
      </c>
      <c r="J126" s="77"/>
      <c r="K126" s="66"/>
      <c r="L126" s="66"/>
      <c r="M126" s="66"/>
    </row>
    <row r="127" spans="1:13" s="44" customFormat="1" ht="30" customHeight="1">
      <c r="A127" s="48">
        <v>104</v>
      </c>
      <c r="B127" s="49">
        <v>3113380142</v>
      </c>
      <c r="C127" s="50" t="s">
        <v>361</v>
      </c>
      <c r="D127" s="51" t="s">
        <v>362</v>
      </c>
      <c r="E127" s="49" t="s">
        <v>191</v>
      </c>
      <c r="F127" s="52" t="s">
        <v>187</v>
      </c>
      <c r="G127" s="52" t="s">
        <v>188</v>
      </c>
      <c r="H127" s="53" t="s">
        <v>239</v>
      </c>
      <c r="I127" s="49" t="s">
        <v>252</v>
      </c>
      <c r="J127" s="74" t="s">
        <v>447</v>
      </c>
      <c r="K127"/>
      <c r="L127"/>
      <c r="M127"/>
    </row>
    <row r="128" spans="1:13" ht="30" customHeight="1">
      <c r="A128" s="48">
        <v>105</v>
      </c>
      <c r="B128" s="49">
        <v>3116380104</v>
      </c>
      <c r="C128" s="50" t="s">
        <v>369</v>
      </c>
      <c r="D128" s="51" t="s">
        <v>44</v>
      </c>
      <c r="E128" s="49" t="s">
        <v>370</v>
      </c>
      <c r="F128" s="52" t="s">
        <v>187</v>
      </c>
      <c r="G128" s="52" t="s">
        <v>188</v>
      </c>
      <c r="H128" s="53" t="s">
        <v>239</v>
      </c>
      <c r="I128" s="54" t="s">
        <v>252</v>
      </c>
      <c r="J128" s="74" t="s">
        <v>447</v>
      </c>
      <c r="K128"/>
      <c r="L128"/>
      <c r="M128"/>
    </row>
    <row r="129" spans="1:13" ht="30" customHeight="1">
      <c r="A129" s="48">
        <v>106</v>
      </c>
      <c r="B129" s="49">
        <v>3116350018</v>
      </c>
      <c r="C129" s="50" t="s">
        <v>98</v>
      </c>
      <c r="D129" s="51" t="s">
        <v>407</v>
      </c>
      <c r="E129" s="49" t="s">
        <v>408</v>
      </c>
      <c r="F129" s="52" t="s">
        <v>153</v>
      </c>
      <c r="G129" s="52" t="s">
        <v>154</v>
      </c>
      <c r="H129" s="53" t="s">
        <v>239</v>
      </c>
      <c r="I129" s="54" t="s">
        <v>252</v>
      </c>
      <c r="J129" s="74" t="s">
        <v>447</v>
      </c>
      <c r="K129"/>
      <c r="L129"/>
      <c r="M129"/>
    </row>
    <row r="130" spans="1:13" ht="30" customHeight="1">
      <c r="A130" s="48">
        <v>107</v>
      </c>
      <c r="B130" s="49">
        <v>3116330132</v>
      </c>
      <c r="C130" s="50" t="s">
        <v>398</v>
      </c>
      <c r="D130" s="51" t="s">
        <v>399</v>
      </c>
      <c r="E130" s="49" t="s">
        <v>400</v>
      </c>
      <c r="F130" s="52" t="s">
        <v>196</v>
      </c>
      <c r="G130" s="52" t="s">
        <v>196</v>
      </c>
      <c r="H130" s="53" t="s">
        <v>239</v>
      </c>
      <c r="I130" s="54" t="s">
        <v>252</v>
      </c>
      <c r="J130" s="74" t="s">
        <v>447</v>
      </c>
      <c r="K130"/>
      <c r="L130"/>
      <c r="M130"/>
    </row>
    <row r="131" spans="1:10" ht="13.5">
      <c r="A131" s="5">
        <v>108</v>
      </c>
      <c r="B131" s="5">
        <v>3114410097</v>
      </c>
      <c r="C131" s="6" t="s">
        <v>339</v>
      </c>
      <c r="D131" s="46" t="s">
        <v>50</v>
      </c>
      <c r="E131" s="8" t="s">
        <v>340</v>
      </c>
      <c r="F131" s="11" t="s">
        <v>148</v>
      </c>
      <c r="G131" s="11" t="s">
        <v>148</v>
      </c>
      <c r="H131" s="8" t="s">
        <v>434</v>
      </c>
      <c r="I131" s="14" t="s">
        <v>11</v>
      </c>
      <c r="J131" s="78"/>
    </row>
    <row r="132" spans="1:10" ht="13.5">
      <c r="A132" s="5">
        <v>109</v>
      </c>
      <c r="B132" s="5">
        <v>3114330186</v>
      </c>
      <c r="C132" s="6" t="s">
        <v>341</v>
      </c>
      <c r="D132" s="46" t="s">
        <v>123</v>
      </c>
      <c r="E132" s="8" t="s">
        <v>342</v>
      </c>
      <c r="F132" s="11" t="s">
        <v>196</v>
      </c>
      <c r="G132" s="11" t="s">
        <v>197</v>
      </c>
      <c r="H132" s="8" t="s">
        <v>434</v>
      </c>
      <c r="I132" s="8" t="s">
        <v>11</v>
      </c>
      <c r="J132" s="78"/>
    </row>
    <row r="133" spans="1:10" ht="13.5">
      <c r="A133" s="5">
        <v>110</v>
      </c>
      <c r="B133" s="5">
        <v>3115420023</v>
      </c>
      <c r="C133" s="6" t="s">
        <v>343</v>
      </c>
      <c r="D133" s="46" t="s">
        <v>344</v>
      </c>
      <c r="E133" s="8" t="s">
        <v>345</v>
      </c>
      <c r="F133" s="11" t="s">
        <v>156</v>
      </c>
      <c r="G133" s="11" t="s">
        <v>157</v>
      </c>
      <c r="H133" s="8" t="s">
        <v>434</v>
      </c>
      <c r="I133" s="14" t="s">
        <v>11</v>
      </c>
      <c r="J133" s="78"/>
    </row>
    <row r="134" spans="1:10" ht="14.25">
      <c r="A134" s="5">
        <v>111</v>
      </c>
      <c r="B134" s="14">
        <v>3116350046</v>
      </c>
      <c r="C134" s="16" t="s">
        <v>346</v>
      </c>
      <c r="D134" s="37" t="s">
        <v>347</v>
      </c>
      <c r="E134" s="14" t="s">
        <v>348</v>
      </c>
      <c r="F134" s="15" t="s">
        <v>153</v>
      </c>
      <c r="G134" s="15" t="s">
        <v>154</v>
      </c>
      <c r="H134" s="8" t="s">
        <v>434</v>
      </c>
      <c r="I134" s="8" t="s">
        <v>11</v>
      </c>
      <c r="J134" s="76"/>
    </row>
    <row r="135" spans="1:10" ht="14.25">
      <c r="A135" s="5">
        <v>112</v>
      </c>
      <c r="B135" s="5">
        <v>3114380215</v>
      </c>
      <c r="C135" s="6" t="s">
        <v>364</v>
      </c>
      <c r="D135" s="46" t="s">
        <v>42</v>
      </c>
      <c r="E135" s="8" t="s">
        <v>365</v>
      </c>
      <c r="F135" s="11" t="s">
        <v>187</v>
      </c>
      <c r="G135" s="11" t="s">
        <v>188</v>
      </c>
      <c r="H135" s="8" t="s">
        <v>434</v>
      </c>
      <c r="I135" s="8" t="s">
        <v>11</v>
      </c>
      <c r="J135" s="76"/>
    </row>
    <row r="136" spans="1:10" ht="13.5">
      <c r="A136" s="5">
        <v>113</v>
      </c>
      <c r="B136" s="14">
        <v>3116410048</v>
      </c>
      <c r="C136" s="16" t="s">
        <v>275</v>
      </c>
      <c r="D136" s="17" t="s">
        <v>48</v>
      </c>
      <c r="E136" s="14" t="s">
        <v>264</v>
      </c>
      <c r="F136" s="15" t="s">
        <v>148</v>
      </c>
      <c r="G136" s="15" t="s">
        <v>148</v>
      </c>
      <c r="H136" s="8" t="s">
        <v>434</v>
      </c>
      <c r="I136" s="31" t="s">
        <v>11</v>
      </c>
      <c r="J136" s="78"/>
    </row>
    <row r="137" spans="1:10" ht="13.5">
      <c r="A137" s="5">
        <v>114</v>
      </c>
      <c r="B137" s="14">
        <v>3116510033</v>
      </c>
      <c r="C137" s="16" t="s">
        <v>265</v>
      </c>
      <c r="D137" s="17" t="s">
        <v>22</v>
      </c>
      <c r="E137" s="14" t="s">
        <v>266</v>
      </c>
      <c r="F137" s="15" t="s">
        <v>248</v>
      </c>
      <c r="G137" s="15" t="s">
        <v>172</v>
      </c>
      <c r="H137" s="8" t="s">
        <v>434</v>
      </c>
      <c r="I137" s="31" t="s">
        <v>11</v>
      </c>
      <c r="J137" s="78"/>
    </row>
    <row r="138" spans="1:10" ht="13.5">
      <c r="A138" s="5">
        <v>115</v>
      </c>
      <c r="B138" s="5">
        <v>3114330051</v>
      </c>
      <c r="C138" s="6" t="s">
        <v>128</v>
      </c>
      <c r="D138" s="7" t="s">
        <v>121</v>
      </c>
      <c r="E138" s="8" t="s">
        <v>199</v>
      </c>
      <c r="F138" s="11" t="s">
        <v>196</v>
      </c>
      <c r="G138" s="11" t="s">
        <v>197</v>
      </c>
      <c r="H138" s="8" t="s">
        <v>434</v>
      </c>
      <c r="I138" s="31" t="s">
        <v>11</v>
      </c>
      <c r="J138" s="78"/>
    </row>
    <row r="139" spans="1:10" ht="13.5">
      <c r="A139" s="5">
        <v>116</v>
      </c>
      <c r="B139" s="5">
        <v>3114390042</v>
      </c>
      <c r="C139" s="6" t="s">
        <v>129</v>
      </c>
      <c r="D139" s="7" t="s">
        <v>130</v>
      </c>
      <c r="E139" s="8" t="s">
        <v>225</v>
      </c>
      <c r="F139" s="11" t="s">
        <v>150</v>
      </c>
      <c r="G139" s="11" t="s">
        <v>151</v>
      </c>
      <c r="H139" s="8" t="s">
        <v>434</v>
      </c>
      <c r="I139" s="31" t="s">
        <v>11</v>
      </c>
      <c r="J139" s="78"/>
    </row>
    <row r="140" spans="1:13" ht="30" customHeight="1">
      <c r="A140" s="48">
        <v>117</v>
      </c>
      <c r="B140" s="49">
        <v>3116410091</v>
      </c>
      <c r="C140" s="50" t="s">
        <v>374</v>
      </c>
      <c r="D140" s="51" t="s">
        <v>375</v>
      </c>
      <c r="E140" s="49" t="s">
        <v>376</v>
      </c>
      <c r="F140" s="52" t="s">
        <v>148</v>
      </c>
      <c r="G140" s="52" t="s">
        <v>148</v>
      </c>
      <c r="H140" s="54" t="s">
        <v>434</v>
      </c>
      <c r="I140" s="54" t="s">
        <v>11</v>
      </c>
      <c r="J140" s="74" t="s">
        <v>448</v>
      </c>
      <c r="K140"/>
      <c r="L140"/>
      <c r="M140"/>
    </row>
    <row r="141" spans="1:13" ht="30" customHeight="1">
      <c r="A141" s="48">
        <v>118</v>
      </c>
      <c r="B141" s="49">
        <v>3116490053</v>
      </c>
      <c r="C141" s="50" t="s">
        <v>377</v>
      </c>
      <c r="D141" s="51" t="s">
        <v>378</v>
      </c>
      <c r="E141" s="49" t="s">
        <v>268</v>
      </c>
      <c r="F141" s="52" t="s">
        <v>174</v>
      </c>
      <c r="G141" s="52" t="s">
        <v>172</v>
      </c>
      <c r="H141" s="54" t="s">
        <v>434</v>
      </c>
      <c r="I141" s="54" t="s">
        <v>11</v>
      </c>
      <c r="J141" s="74" t="s">
        <v>448</v>
      </c>
      <c r="K141"/>
      <c r="L141"/>
      <c r="M141"/>
    </row>
    <row r="142" spans="1:13" ht="30" customHeight="1">
      <c r="A142" s="48">
        <v>119</v>
      </c>
      <c r="B142" s="49">
        <v>3114341071</v>
      </c>
      <c r="C142" s="50" t="s">
        <v>354</v>
      </c>
      <c r="D142" s="51" t="s">
        <v>355</v>
      </c>
      <c r="E142" s="49" t="s">
        <v>181</v>
      </c>
      <c r="F142" s="52" t="s">
        <v>179</v>
      </c>
      <c r="G142" s="52" t="s">
        <v>177</v>
      </c>
      <c r="H142" s="54" t="s">
        <v>434</v>
      </c>
      <c r="I142" s="54" t="s">
        <v>11</v>
      </c>
      <c r="J142" s="74" t="s">
        <v>448</v>
      </c>
      <c r="K142"/>
      <c r="L142"/>
      <c r="M142"/>
    </row>
    <row r="143" spans="1:13" ht="30" customHeight="1">
      <c r="A143" s="48">
        <v>120</v>
      </c>
      <c r="B143" s="48">
        <v>3113340202</v>
      </c>
      <c r="C143" s="55" t="s">
        <v>385</v>
      </c>
      <c r="D143" s="56" t="s">
        <v>27</v>
      </c>
      <c r="E143" s="54" t="s">
        <v>386</v>
      </c>
      <c r="F143" s="57" t="s">
        <v>177</v>
      </c>
      <c r="G143" s="57" t="s">
        <v>177</v>
      </c>
      <c r="H143" s="54" t="s">
        <v>434</v>
      </c>
      <c r="I143" s="54" t="s">
        <v>11</v>
      </c>
      <c r="J143" s="74" t="s">
        <v>448</v>
      </c>
      <c r="K143"/>
      <c r="L143"/>
      <c r="M143"/>
    </row>
    <row r="144" spans="1:13" ht="30" customHeight="1">
      <c r="A144" s="48">
        <v>121</v>
      </c>
      <c r="B144" s="48">
        <v>3115380001</v>
      </c>
      <c r="C144" s="55" t="s">
        <v>366</v>
      </c>
      <c r="D144" s="56" t="s">
        <v>367</v>
      </c>
      <c r="E144" s="54" t="s">
        <v>368</v>
      </c>
      <c r="F144" s="57" t="s">
        <v>187</v>
      </c>
      <c r="G144" s="57" t="s">
        <v>188</v>
      </c>
      <c r="H144" s="54" t="s">
        <v>434</v>
      </c>
      <c r="I144" s="49" t="s">
        <v>11</v>
      </c>
      <c r="J144" s="74" t="s">
        <v>448</v>
      </c>
      <c r="K144"/>
      <c r="L144"/>
      <c r="M144"/>
    </row>
    <row r="145" spans="1:13" s="67" customFormat="1" ht="14.25">
      <c r="A145" s="60">
        <v>122</v>
      </c>
      <c r="B145" s="61">
        <v>3115350005</v>
      </c>
      <c r="C145" s="62" t="s">
        <v>404</v>
      </c>
      <c r="D145" s="43" t="s">
        <v>405</v>
      </c>
      <c r="E145" s="61" t="s">
        <v>406</v>
      </c>
      <c r="F145" s="63" t="s">
        <v>153</v>
      </c>
      <c r="G145" s="63" t="s">
        <v>154</v>
      </c>
      <c r="H145" s="65" t="s">
        <v>434</v>
      </c>
      <c r="I145" s="65" t="s">
        <v>11</v>
      </c>
      <c r="J145" s="77"/>
      <c r="K145" s="66"/>
      <c r="L145" s="66"/>
      <c r="M145" s="66"/>
    </row>
    <row r="146" spans="1:13" s="67" customFormat="1" ht="14.25">
      <c r="A146" s="60">
        <v>123</v>
      </c>
      <c r="B146" s="61">
        <v>3116330096</v>
      </c>
      <c r="C146" s="62" t="s">
        <v>395</v>
      </c>
      <c r="D146" s="43" t="s">
        <v>396</v>
      </c>
      <c r="E146" s="61" t="s">
        <v>397</v>
      </c>
      <c r="F146" s="63" t="s">
        <v>196</v>
      </c>
      <c r="G146" s="63" t="s">
        <v>197</v>
      </c>
      <c r="H146" s="65" t="s">
        <v>434</v>
      </c>
      <c r="I146" s="65" t="s">
        <v>11</v>
      </c>
      <c r="J146" s="77"/>
      <c r="K146" s="66"/>
      <c r="L146" s="66"/>
      <c r="M146" s="66"/>
    </row>
    <row r="147" spans="1:13" ht="30" customHeight="1">
      <c r="A147" s="48">
        <v>124</v>
      </c>
      <c r="B147" s="48">
        <v>3113420274</v>
      </c>
      <c r="C147" s="55" t="s">
        <v>363</v>
      </c>
      <c r="D147" s="56" t="s">
        <v>57</v>
      </c>
      <c r="E147" s="54" t="s">
        <v>212</v>
      </c>
      <c r="F147" s="57" t="s">
        <v>156</v>
      </c>
      <c r="G147" s="57" t="s">
        <v>157</v>
      </c>
      <c r="H147" s="54" t="s">
        <v>434</v>
      </c>
      <c r="I147" s="54" t="s">
        <v>11</v>
      </c>
      <c r="J147" s="74" t="s">
        <v>448</v>
      </c>
      <c r="K147"/>
      <c r="L147"/>
      <c r="M147"/>
    </row>
    <row r="148" spans="1:13" ht="30" customHeight="1">
      <c r="A148" s="48">
        <v>125</v>
      </c>
      <c r="B148" s="49">
        <v>3116420046</v>
      </c>
      <c r="C148" s="50" t="s">
        <v>402</v>
      </c>
      <c r="D148" s="51" t="s">
        <v>403</v>
      </c>
      <c r="E148" s="49" t="s">
        <v>257</v>
      </c>
      <c r="F148" s="52" t="s">
        <v>156</v>
      </c>
      <c r="G148" s="52" t="s">
        <v>157</v>
      </c>
      <c r="H148" s="54" t="s">
        <v>434</v>
      </c>
      <c r="I148" s="54" t="s">
        <v>11</v>
      </c>
      <c r="J148" s="74" t="s">
        <v>448</v>
      </c>
      <c r="K148"/>
      <c r="L148"/>
      <c r="M148"/>
    </row>
    <row r="149" spans="1:13" ht="30" customHeight="1">
      <c r="A149" s="48">
        <v>126</v>
      </c>
      <c r="B149" s="48">
        <v>3114360044</v>
      </c>
      <c r="C149" s="55" t="s">
        <v>131</v>
      </c>
      <c r="D149" s="56" t="s">
        <v>107</v>
      </c>
      <c r="E149" s="54" t="s">
        <v>401</v>
      </c>
      <c r="F149" s="57" t="s">
        <v>220</v>
      </c>
      <c r="G149" s="57" t="s">
        <v>151</v>
      </c>
      <c r="H149" s="54" t="s">
        <v>434</v>
      </c>
      <c r="I149" s="54" t="s">
        <v>11</v>
      </c>
      <c r="J149" s="74" t="s">
        <v>448</v>
      </c>
      <c r="K149"/>
      <c r="L149"/>
      <c r="M149"/>
    </row>
    <row r="150" spans="1:10" s="47" customFormat="1" ht="13.5" customHeight="1">
      <c r="A150" s="5">
        <v>127</v>
      </c>
      <c r="B150" s="5">
        <v>3116480084</v>
      </c>
      <c r="C150" s="6" t="s">
        <v>323</v>
      </c>
      <c r="D150" s="7" t="s">
        <v>42</v>
      </c>
      <c r="E150" s="8" t="s">
        <v>324</v>
      </c>
      <c r="F150" s="11" t="s">
        <v>216</v>
      </c>
      <c r="G150" s="11" t="s">
        <v>217</v>
      </c>
      <c r="H150" s="8" t="s">
        <v>434</v>
      </c>
      <c r="I150" s="8" t="s">
        <v>11</v>
      </c>
      <c r="J150" s="73"/>
    </row>
    <row r="151" spans="1:10" s="47" customFormat="1" ht="13.5" customHeight="1">
      <c r="A151" s="5">
        <v>128</v>
      </c>
      <c r="B151" s="5">
        <v>3114420213</v>
      </c>
      <c r="C151" s="6" t="s">
        <v>439</v>
      </c>
      <c r="D151" s="7" t="s">
        <v>130</v>
      </c>
      <c r="E151" s="8" t="s">
        <v>438</v>
      </c>
      <c r="F151" s="11" t="s">
        <v>156</v>
      </c>
      <c r="G151" s="11" t="s">
        <v>157</v>
      </c>
      <c r="H151" s="8" t="s">
        <v>434</v>
      </c>
      <c r="I151" s="8" t="s">
        <v>11</v>
      </c>
      <c r="J151" s="73"/>
    </row>
    <row r="152" spans="1:10" s="47" customFormat="1" ht="13.5" customHeight="1">
      <c r="A152" s="5">
        <v>129</v>
      </c>
      <c r="B152" s="5">
        <v>3116320330</v>
      </c>
      <c r="C152" s="6" t="s">
        <v>325</v>
      </c>
      <c r="D152" s="7" t="s">
        <v>326</v>
      </c>
      <c r="E152" s="8" t="s">
        <v>327</v>
      </c>
      <c r="F152" s="11" t="s">
        <v>161</v>
      </c>
      <c r="G152" s="11" t="s">
        <v>157</v>
      </c>
      <c r="H152" s="8" t="s">
        <v>434</v>
      </c>
      <c r="I152" s="8" t="s">
        <v>11</v>
      </c>
      <c r="J152" s="73"/>
    </row>
    <row r="153" spans="1:10" s="47" customFormat="1" ht="13.5" customHeight="1">
      <c r="A153" s="5">
        <v>130</v>
      </c>
      <c r="B153" s="5">
        <v>3116430003</v>
      </c>
      <c r="C153" s="6" t="s">
        <v>328</v>
      </c>
      <c r="D153" s="7" t="s">
        <v>62</v>
      </c>
      <c r="E153" s="8" t="s">
        <v>283</v>
      </c>
      <c r="F153" s="11" t="s">
        <v>183</v>
      </c>
      <c r="G153" s="11" t="s">
        <v>183</v>
      </c>
      <c r="H153" s="8" t="s">
        <v>434</v>
      </c>
      <c r="I153" s="8" t="s">
        <v>11</v>
      </c>
      <c r="J153" s="73"/>
    </row>
    <row r="154" spans="1:10" s="47" customFormat="1" ht="13.5" customHeight="1">
      <c r="A154" s="5">
        <v>131</v>
      </c>
      <c r="B154" s="5">
        <v>3113520034</v>
      </c>
      <c r="C154" s="6" t="s">
        <v>320</v>
      </c>
      <c r="D154" s="7" t="s">
        <v>321</v>
      </c>
      <c r="E154" s="8" t="s">
        <v>322</v>
      </c>
      <c r="F154" s="15" t="s">
        <v>223</v>
      </c>
      <c r="G154" s="11" t="s">
        <v>172</v>
      </c>
      <c r="H154" s="9" t="s">
        <v>133</v>
      </c>
      <c r="I154" s="8" t="s">
        <v>134</v>
      </c>
      <c r="J154" s="73"/>
    </row>
    <row r="155" spans="1:10" ht="13.5" customHeight="1">
      <c r="A155" s="5">
        <v>132</v>
      </c>
      <c r="B155" s="5">
        <v>3113380272</v>
      </c>
      <c r="C155" s="6" t="s">
        <v>135</v>
      </c>
      <c r="D155" s="7" t="s">
        <v>136</v>
      </c>
      <c r="E155" s="8" t="s">
        <v>227</v>
      </c>
      <c r="F155" s="11" t="s">
        <v>187</v>
      </c>
      <c r="G155" s="11" t="s">
        <v>188</v>
      </c>
      <c r="H155" s="9" t="s">
        <v>133</v>
      </c>
      <c r="I155" s="8" t="s">
        <v>134</v>
      </c>
      <c r="J155" s="72"/>
    </row>
    <row r="156" spans="1:10" ht="13.5" customHeight="1">
      <c r="A156" s="5">
        <v>133</v>
      </c>
      <c r="B156" s="5">
        <v>3113360305</v>
      </c>
      <c r="C156" s="6" t="s">
        <v>139</v>
      </c>
      <c r="D156" s="7" t="s">
        <v>140</v>
      </c>
      <c r="E156" s="8" t="s">
        <v>221</v>
      </c>
      <c r="F156" s="11" t="s">
        <v>220</v>
      </c>
      <c r="G156" s="11" t="s">
        <v>151</v>
      </c>
      <c r="H156" s="9" t="s">
        <v>133</v>
      </c>
      <c r="I156" s="8" t="s">
        <v>134</v>
      </c>
      <c r="J156" s="72"/>
    </row>
    <row r="157" spans="1:10" ht="13.5" customHeight="1">
      <c r="A157" s="5">
        <v>134</v>
      </c>
      <c r="B157" s="5">
        <v>3115530048</v>
      </c>
      <c r="C157" s="6" t="s">
        <v>141</v>
      </c>
      <c r="D157" s="7" t="s">
        <v>127</v>
      </c>
      <c r="E157" s="8" t="s">
        <v>229</v>
      </c>
      <c r="F157" s="11" t="s">
        <v>230</v>
      </c>
      <c r="G157" s="11" t="s">
        <v>231</v>
      </c>
      <c r="H157" s="9" t="s">
        <v>303</v>
      </c>
      <c r="I157" s="8" t="s">
        <v>11</v>
      </c>
      <c r="J157" s="72"/>
    </row>
    <row r="158" spans="1:10" ht="13.5" customHeight="1">
      <c r="A158" s="5">
        <v>135</v>
      </c>
      <c r="B158" s="14">
        <v>3114380291</v>
      </c>
      <c r="C158" s="16" t="s">
        <v>234</v>
      </c>
      <c r="D158" s="17" t="s">
        <v>235</v>
      </c>
      <c r="E158" s="14" t="s">
        <v>236</v>
      </c>
      <c r="F158" s="15" t="s">
        <v>187</v>
      </c>
      <c r="G158" s="15" t="s">
        <v>188</v>
      </c>
      <c r="H158" s="9" t="s">
        <v>303</v>
      </c>
      <c r="I158" s="8" t="s">
        <v>11</v>
      </c>
      <c r="J158" s="72"/>
    </row>
    <row r="159" spans="1:10" ht="13.5" customHeight="1">
      <c r="A159" s="5">
        <v>136</v>
      </c>
      <c r="B159" s="5">
        <v>3114380216</v>
      </c>
      <c r="C159" s="6" t="s">
        <v>41</v>
      </c>
      <c r="D159" s="7" t="s">
        <v>42</v>
      </c>
      <c r="E159" s="8" t="s">
        <v>193</v>
      </c>
      <c r="F159" s="11" t="s">
        <v>187</v>
      </c>
      <c r="G159" s="11" t="s">
        <v>188</v>
      </c>
      <c r="H159" s="9" t="s">
        <v>303</v>
      </c>
      <c r="I159" s="8" t="s">
        <v>11</v>
      </c>
      <c r="J159" s="72"/>
    </row>
    <row r="160" spans="1:10" ht="13.5" customHeight="1">
      <c r="A160" s="5">
        <v>137</v>
      </c>
      <c r="B160" s="5">
        <v>3114380294</v>
      </c>
      <c r="C160" s="6" t="s">
        <v>142</v>
      </c>
      <c r="D160" s="7" t="s">
        <v>143</v>
      </c>
      <c r="E160" s="8" t="s">
        <v>193</v>
      </c>
      <c r="F160" s="11" t="s">
        <v>187</v>
      </c>
      <c r="G160" s="11" t="s">
        <v>188</v>
      </c>
      <c r="H160" s="9" t="s">
        <v>303</v>
      </c>
      <c r="I160" s="8" t="s">
        <v>11</v>
      </c>
      <c r="J160" s="72"/>
    </row>
    <row r="161" spans="1:10" ht="13.5" customHeight="1">
      <c r="A161" s="5">
        <v>138</v>
      </c>
      <c r="B161" s="5">
        <v>3114320311</v>
      </c>
      <c r="C161" s="6" t="s">
        <v>144</v>
      </c>
      <c r="D161" s="7" t="s">
        <v>145</v>
      </c>
      <c r="E161" s="8" t="s">
        <v>206</v>
      </c>
      <c r="F161" s="11" t="s">
        <v>161</v>
      </c>
      <c r="G161" s="11" t="s">
        <v>157</v>
      </c>
      <c r="H161" s="9" t="s">
        <v>303</v>
      </c>
      <c r="I161" s="8" t="s">
        <v>11</v>
      </c>
      <c r="J161" s="72"/>
    </row>
    <row r="162" spans="1:10" ht="13.5" customHeight="1">
      <c r="A162" s="5">
        <v>139</v>
      </c>
      <c r="B162" s="5">
        <v>3115420333</v>
      </c>
      <c r="C162" s="6" t="s">
        <v>146</v>
      </c>
      <c r="D162" s="7" t="s">
        <v>125</v>
      </c>
      <c r="E162" s="8" t="s">
        <v>232</v>
      </c>
      <c r="F162" s="11" t="s">
        <v>156</v>
      </c>
      <c r="G162" s="11" t="s">
        <v>157</v>
      </c>
      <c r="H162" s="9" t="s">
        <v>303</v>
      </c>
      <c r="I162" s="8" t="s">
        <v>11</v>
      </c>
      <c r="J162" s="72"/>
    </row>
    <row r="163" spans="1:10" ht="13.5" customHeight="1">
      <c r="A163" s="5">
        <v>140</v>
      </c>
      <c r="B163" s="14">
        <v>3116420095</v>
      </c>
      <c r="C163" s="16" t="s">
        <v>297</v>
      </c>
      <c r="D163" s="17" t="s">
        <v>298</v>
      </c>
      <c r="E163" s="14" t="s">
        <v>299</v>
      </c>
      <c r="F163" s="15" t="s">
        <v>156</v>
      </c>
      <c r="G163" s="15" t="s">
        <v>157</v>
      </c>
      <c r="H163" s="9" t="s">
        <v>303</v>
      </c>
      <c r="I163" s="14" t="s">
        <v>11</v>
      </c>
      <c r="J163" s="72"/>
    </row>
    <row r="164" ht="10.5" customHeight="1"/>
    <row r="165" spans="1:9" s="21" customFormat="1" ht="14.25">
      <c r="A165" s="23" t="s">
        <v>441</v>
      </c>
      <c r="B165" s="25"/>
      <c r="C165" s="24"/>
      <c r="D165" s="24"/>
      <c r="E165" s="24"/>
      <c r="F165" s="25"/>
      <c r="G165" s="20"/>
      <c r="H165" s="20"/>
      <c r="I165" s="20"/>
    </row>
    <row r="166" spans="1:10" s="21" customFormat="1" ht="15" customHeight="1">
      <c r="A166" s="22"/>
      <c r="B166" s="22"/>
      <c r="C166" s="26"/>
      <c r="D166" s="26"/>
      <c r="F166" s="27"/>
      <c r="G166" s="101" t="s">
        <v>449</v>
      </c>
      <c r="H166" s="101"/>
      <c r="I166" s="101"/>
      <c r="J166" s="101"/>
    </row>
    <row r="167" spans="1:10" s="21" customFormat="1" ht="15" customHeight="1">
      <c r="A167" s="22"/>
      <c r="B167" s="22"/>
      <c r="C167" s="26"/>
      <c r="D167" s="26"/>
      <c r="F167" s="28"/>
      <c r="G167" s="80" t="s">
        <v>442</v>
      </c>
      <c r="H167" s="80"/>
      <c r="I167" s="80"/>
      <c r="J167" s="80"/>
    </row>
    <row r="168" spans="1:9" s="21" customFormat="1" ht="13.5">
      <c r="A168" s="22"/>
      <c r="B168" s="22"/>
      <c r="C168" s="26"/>
      <c r="D168" s="26"/>
      <c r="F168" s="28"/>
      <c r="G168" s="80"/>
      <c r="H168" s="80"/>
      <c r="I168" s="80"/>
    </row>
    <row r="169" spans="1:8" s="21" customFormat="1" ht="13.5">
      <c r="A169" s="22"/>
      <c r="B169" s="22"/>
      <c r="C169" s="26"/>
      <c r="D169" s="26"/>
      <c r="F169" s="29"/>
      <c r="G169" s="29"/>
      <c r="H169" s="29"/>
    </row>
    <row r="170" spans="1:8" s="21" customFormat="1" ht="13.5">
      <c r="A170" s="22"/>
      <c r="B170" s="22"/>
      <c r="C170" s="26"/>
      <c r="D170" s="26"/>
      <c r="F170" s="29"/>
      <c r="G170" s="29"/>
      <c r="H170" s="29"/>
    </row>
    <row r="171" spans="1:9" s="21" customFormat="1" ht="14.25">
      <c r="A171" s="22"/>
      <c r="B171" s="22"/>
      <c r="C171" s="26"/>
      <c r="D171" s="26"/>
      <c r="F171" s="29"/>
      <c r="G171" s="82"/>
      <c r="H171" s="82"/>
      <c r="I171" s="82"/>
    </row>
    <row r="172" spans="1:8" s="21" customFormat="1" ht="13.5">
      <c r="A172" s="22"/>
      <c r="B172" s="22"/>
      <c r="C172" s="26"/>
      <c r="D172" s="26"/>
      <c r="F172" s="29"/>
      <c r="G172" s="29"/>
      <c r="H172" s="29"/>
    </row>
    <row r="173" spans="1:8" s="21" customFormat="1" ht="13.5">
      <c r="A173" s="22"/>
      <c r="B173" s="22"/>
      <c r="C173" s="26"/>
      <c r="D173" s="26"/>
      <c r="F173" s="29"/>
      <c r="G173" s="29"/>
      <c r="H173" s="29"/>
    </row>
    <row r="174" spans="1:9" s="21" customFormat="1" ht="16.5">
      <c r="A174" s="22"/>
      <c r="B174" s="22"/>
      <c r="C174" s="26"/>
      <c r="D174" s="26"/>
      <c r="F174" s="28"/>
      <c r="G174" s="81"/>
      <c r="H174" s="81"/>
      <c r="I174" s="81"/>
    </row>
  </sheetData>
  <sheetProtection/>
  <autoFilter ref="A23:I163"/>
  <mergeCells count="34">
    <mergeCell ref="A15:F15"/>
    <mergeCell ref="G15:I15"/>
    <mergeCell ref="G167:J167"/>
    <mergeCell ref="A6:J6"/>
    <mergeCell ref="A1:E1"/>
    <mergeCell ref="A2:E2"/>
    <mergeCell ref="A4:J4"/>
    <mergeCell ref="A5:J5"/>
    <mergeCell ref="A16:F16"/>
    <mergeCell ref="A9:C9"/>
    <mergeCell ref="D9:I9"/>
    <mergeCell ref="A10:F10"/>
    <mergeCell ref="G10:I10"/>
    <mergeCell ref="A11:F11"/>
    <mergeCell ref="G11:I11"/>
    <mergeCell ref="A7:J7"/>
    <mergeCell ref="G1:J1"/>
    <mergeCell ref="G2:J2"/>
    <mergeCell ref="G168:I168"/>
    <mergeCell ref="G174:I174"/>
    <mergeCell ref="G171:I171"/>
    <mergeCell ref="A12:F12"/>
    <mergeCell ref="G12:I12"/>
    <mergeCell ref="A13:F13"/>
    <mergeCell ref="G13:I13"/>
    <mergeCell ref="A14:F14"/>
    <mergeCell ref="G14:I14"/>
    <mergeCell ref="G16:I16"/>
    <mergeCell ref="A17:F17"/>
    <mergeCell ref="G17:I17"/>
    <mergeCell ref="A18:F18"/>
    <mergeCell ref="G18:I18"/>
    <mergeCell ref="A20:I20"/>
    <mergeCell ref="G166:J166"/>
  </mergeCells>
  <printOptions/>
  <pageMargins left="0.21" right="0.21" top="0.38" bottom="0.37" header="0.21" footer="0.19"/>
  <pageSetup horizontalDpi="600" verticalDpi="600" orientation="landscape" paperSize="9" scale="90" r:id="rId2"/>
  <headerFooter>
    <oddFooter>&amp;R&amp;P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1"/>
  <sheetViews>
    <sheetView zoomScalePageLayoutView="0" workbookViewId="0" topLeftCell="A98">
      <selection activeCell="F121" sqref="F121"/>
    </sheetView>
  </sheetViews>
  <sheetFormatPr defaultColWidth="9.140625" defaultRowHeight="15"/>
  <cols>
    <col min="2" max="2" width="11.00390625" style="0" bestFit="1" customWidth="1"/>
    <col min="4" max="4" width="20.421875" style="0" bestFit="1" customWidth="1"/>
    <col min="5" max="5" width="8.00390625" style="0" bestFit="1" customWidth="1"/>
    <col min="6" max="6" width="11.140625" style="0" bestFit="1" customWidth="1"/>
  </cols>
  <sheetData>
    <row r="1" spans="1:6" ht="14.25">
      <c r="A1" s="5">
        <v>1</v>
      </c>
      <c r="B1" s="5">
        <v>3113410102</v>
      </c>
      <c r="C1" s="35">
        <f>VLOOKUP(B1,Sheet2!$A$1:$P$135,7,0)</f>
        <v>1683000</v>
      </c>
      <c r="D1" s="35" t="str">
        <f>VLOOKUP(B1,Sheet2!$A$1:$P$135,10,0)</f>
        <v>Đỗ Ngọc</v>
      </c>
      <c r="E1" s="35" t="str">
        <f>VLOOKUP(B1,Sheet2!$A$1:$P$135,11,0)</f>
        <v>Sơn</v>
      </c>
      <c r="F1" s="35">
        <v>1683000</v>
      </c>
    </row>
    <row r="2" spans="1:6" ht="14.25">
      <c r="A2" s="5">
        <v>2</v>
      </c>
      <c r="B2" s="5">
        <v>3114390032</v>
      </c>
      <c r="C2" s="35">
        <f>VLOOKUP(B2,Sheet2!$A$1:$P$135,7,0)</f>
        <v>3344000</v>
      </c>
      <c r="D2" s="35" t="str">
        <f>VLOOKUP(B2,Sheet2!$A$1:$P$135,10,0)</f>
        <v>Phạm Nhật</v>
      </c>
      <c r="E2" s="35" t="str">
        <f>VLOOKUP(B2,Sheet2!$A$1:$P$135,11,0)</f>
        <v>Hào</v>
      </c>
      <c r="F2" s="35">
        <v>3344000</v>
      </c>
    </row>
    <row r="3" spans="1:6" ht="14.25">
      <c r="A3" s="5">
        <v>3</v>
      </c>
      <c r="B3" s="5">
        <v>3113350174</v>
      </c>
      <c r="C3" s="35">
        <f>VLOOKUP(B3,Sheet2!$A$1:$P$135,7,0)</f>
        <v>1870000</v>
      </c>
      <c r="D3" s="35" t="str">
        <f>VLOOKUP(B3,Sheet2!$A$1:$P$135,10,0)</f>
        <v>Bùi Thị</v>
      </c>
      <c r="E3" s="35" t="str">
        <f>VLOOKUP(B3,Sheet2!$A$1:$P$135,11,0)</f>
        <v>Trà</v>
      </c>
      <c r="F3" s="35">
        <v>1870000</v>
      </c>
    </row>
    <row r="4" spans="1:6" ht="14.25">
      <c r="A4" s="5">
        <v>4</v>
      </c>
      <c r="B4" s="5">
        <v>3114420561</v>
      </c>
      <c r="C4" s="35">
        <f>VLOOKUP(B4,Sheet2!$A$1:$P$135,7,0)</f>
        <v>3344000</v>
      </c>
      <c r="D4" s="35" t="str">
        <f>VLOOKUP(B4,Sheet2!$A$1:$P$135,10,0)</f>
        <v>Đào Thị Thanh</v>
      </c>
      <c r="E4" s="35" t="str">
        <f>VLOOKUP(B4,Sheet2!$A$1:$P$135,11,0)</f>
        <v>Nhã</v>
      </c>
      <c r="F4" s="35">
        <v>3344000</v>
      </c>
    </row>
    <row r="5" spans="1:6" ht="14.25">
      <c r="A5" s="5">
        <v>5</v>
      </c>
      <c r="B5" s="5">
        <v>3115420321</v>
      </c>
      <c r="C5" s="35">
        <f>VLOOKUP(B5,Sheet2!$A$1:$P$135,7,0)</f>
        <v>4074000</v>
      </c>
      <c r="D5" s="35" t="str">
        <f>VLOOKUP(B5,Sheet2!$A$1:$P$135,10,0)</f>
        <v>Nguyễn Trần</v>
      </c>
      <c r="E5" s="35" t="str">
        <f>VLOOKUP(B5,Sheet2!$A$1:$P$135,11,0)</f>
        <v>Tiến</v>
      </c>
      <c r="F5" s="35">
        <v>4074000</v>
      </c>
    </row>
    <row r="6" spans="1:6" ht="14.25">
      <c r="A6" s="5">
        <v>6</v>
      </c>
      <c r="B6" s="14">
        <v>3116420010</v>
      </c>
      <c r="C6" s="35">
        <f>VLOOKUP(B6,Sheet2!$A$1:$P$135,7,0)</f>
        <v>4557000</v>
      </c>
      <c r="D6" s="35" t="str">
        <f>VLOOKUP(B6,Sheet2!$A$1:$P$135,10,0)</f>
        <v>Phạm Nguyễn Hà</v>
      </c>
      <c r="E6" s="35" t="str">
        <f>VLOOKUP(B6,Sheet2!$A$1:$P$135,11,0)</f>
        <v>Anh</v>
      </c>
      <c r="F6" s="35">
        <v>4557000</v>
      </c>
    </row>
    <row r="7" spans="1:6" ht="14.25">
      <c r="A7" s="5">
        <v>7</v>
      </c>
      <c r="B7" s="5">
        <v>2114370016</v>
      </c>
      <c r="C7" s="35">
        <f>VLOOKUP(B7,Sheet2!$A$1:$P$135,7,0)</f>
        <v>1320000</v>
      </c>
      <c r="D7" s="35" t="str">
        <f>VLOOKUP(B7,Sheet2!$A$1:$P$135,10,0)</f>
        <v>Nguyễn Thị Hồng</v>
      </c>
      <c r="E7" s="35" t="str">
        <f>VLOOKUP(B7,Sheet2!$A$1:$P$135,11,0)</f>
        <v>Linh</v>
      </c>
      <c r="F7" s="35">
        <v>1320000</v>
      </c>
    </row>
    <row r="8" spans="1:6" ht="14.25">
      <c r="A8" s="5">
        <v>8</v>
      </c>
      <c r="B8" s="14">
        <v>3116500054</v>
      </c>
      <c r="C8" s="35">
        <f>VLOOKUP(B8,Sheet2!$A$1:$P$135,7,0)</f>
        <v>2061000</v>
      </c>
      <c r="D8" s="35" t="str">
        <f>VLOOKUP(B8,Sheet2!$A$1:$P$135,10,0)</f>
        <v>Phan Lữ Gia</v>
      </c>
      <c r="E8" s="35" t="str">
        <f>VLOOKUP(B8,Sheet2!$A$1:$P$135,11,0)</f>
        <v>Tuân</v>
      </c>
      <c r="F8" s="35">
        <v>2061000</v>
      </c>
    </row>
    <row r="9" spans="1:6" ht="14.25">
      <c r="A9" s="5">
        <v>9</v>
      </c>
      <c r="B9" s="5">
        <v>3113410077</v>
      </c>
      <c r="C9" s="35">
        <f>VLOOKUP(B9,Sheet2!$A$1:$P$135,7,0)</f>
        <v>1683000</v>
      </c>
      <c r="D9" s="35" t="str">
        <f>VLOOKUP(B9,Sheet2!$A$1:$P$135,10,0)</f>
        <v>Ngô Nhựt</v>
      </c>
      <c r="E9" s="35" t="str">
        <f>VLOOKUP(B9,Sheet2!$A$1:$P$135,11,0)</f>
        <v>Nguyên</v>
      </c>
      <c r="F9" s="35">
        <v>1683000</v>
      </c>
    </row>
    <row r="10" spans="1:6" ht="14.25">
      <c r="A10" s="5">
        <v>10</v>
      </c>
      <c r="B10" s="14">
        <v>3116380151</v>
      </c>
      <c r="C10" s="35">
        <f>VLOOKUP(B10,Sheet2!$A$1:$P$135,7,0)</f>
        <v>3664000</v>
      </c>
      <c r="D10" s="35" t="str">
        <f>VLOOKUP(B10,Sheet2!$A$1:$P$135,10,0)</f>
        <v>Hà Thu</v>
      </c>
      <c r="E10" s="35" t="str">
        <f>VLOOKUP(B10,Sheet2!$A$1:$P$135,11,0)</f>
        <v>Phương</v>
      </c>
      <c r="F10" s="35">
        <v>3664000</v>
      </c>
    </row>
    <row r="11" spans="1:6" ht="14.25">
      <c r="A11" s="5">
        <v>11</v>
      </c>
      <c r="B11" s="5">
        <v>3115320039</v>
      </c>
      <c r="C11" s="35">
        <f>VLOOKUP(B11,Sheet2!$A$1:$P$135,7,0)</f>
        <v>3880000</v>
      </c>
      <c r="D11" s="35" t="str">
        <f>VLOOKUP(B11,Sheet2!$A$1:$P$135,10,0)</f>
        <v>Phùng Bích</v>
      </c>
      <c r="E11" s="35" t="str">
        <f>VLOOKUP(B11,Sheet2!$A$1:$P$135,11,0)</f>
        <v>Du</v>
      </c>
      <c r="F11" s="35">
        <v>3880000</v>
      </c>
    </row>
    <row r="12" spans="1:6" ht="14.25">
      <c r="A12" s="5">
        <v>12</v>
      </c>
      <c r="B12" s="5">
        <v>3112410033</v>
      </c>
      <c r="C12" s="35" t="e">
        <f>VLOOKUP(B12,Sheet2!$A$1:$P$135,7,0)</f>
        <v>#N/A</v>
      </c>
      <c r="D12" s="35" t="e">
        <f>VLOOKUP(B12,Sheet2!$A$1:$P$135,10,0)</f>
        <v>#N/A</v>
      </c>
      <c r="E12" s="35" t="e">
        <f>VLOOKUP(B12,Sheet2!$A$1:$P$135,11,0)</f>
        <v>#N/A</v>
      </c>
      <c r="F12" s="35"/>
    </row>
    <row r="13" spans="1:6" ht="14.25">
      <c r="A13" s="5">
        <v>13</v>
      </c>
      <c r="B13" s="5">
        <v>3112410050</v>
      </c>
      <c r="C13" s="35">
        <f>VLOOKUP(B13,Sheet2!$A$1:$P$135,7,0)</f>
        <v>165000</v>
      </c>
      <c r="D13" s="35" t="str">
        <f>VLOOKUP(B13,Sheet2!$A$1:$P$135,10,0)</f>
        <v>Lê Bảo</v>
      </c>
      <c r="E13" s="35" t="str">
        <f>VLOOKUP(B13,Sheet2!$A$1:$P$135,11,0)</f>
        <v>Khánh</v>
      </c>
      <c r="F13" s="35">
        <v>165000</v>
      </c>
    </row>
    <row r="14" spans="1:6" ht="14.25">
      <c r="A14" s="5">
        <v>14</v>
      </c>
      <c r="B14" s="5">
        <v>3113410018</v>
      </c>
      <c r="C14" s="35">
        <f>VLOOKUP(B14,Sheet2!$A$1:$P$135,7,0)</f>
        <v>1683000</v>
      </c>
      <c r="D14" s="35" t="str">
        <f>VLOOKUP(B14,Sheet2!$A$1:$P$135,10,0)</f>
        <v>Nguyễn Minh</v>
      </c>
      <c r="E14" s="35" t="str">
        <f>VLOOKUP(B14,Sheet2!$A$1:$P$135,11,0)</f>
        <v>Công</v>
      </c>
      <c r="F14" s="35">
        <v>1683000</v>
      </c>
    </row>
    <row r="15" spans="1:6" ht="14.25">
      <c r="A15" s="5">
        <v>15</v>
      </c>
      <c r="B15" s="5">
        <v>3114410125</v>
      </c>
      <c r="C15" s="35">
        <f>VLOOKUP(B15,Sheet2!$A$1:$P$135,7,0)</f>
        <v>4160000</v>
      </c>
      <c r="D15" s="35" t="str">
        <f>VLOOKUP(B15,Sheet2!$A$1:$P$135,10,0)</f>
        <v>Trương Ngọc Thiên</v>
      </c>
      <c r="E15" s="35" t="str">
        <f>VLOOKUP(B15,Sheet2!$A$1:$P$135,11,0)</f>
        <v>Thanh</v>
      </c>
      <c r="F15" s="35">
        <v>4160000</v>
      </c>
    </row>
    <row r="16" spans="1:6" ht="14.25">
      <c r="A16" s="5">
        <v>16</v>
      </c>
      <c r="B16" s="5">
        <v>3114410174</v>
      </c>
      <c r="C16" s="35">
        <f>VLOOKUP(B16,Sheet2!$A$1:$P$135,7,0)</f>
        <v>4368000</v>
      </c>
      <c r="D16" s="35" t="str">
        <f>VLOOKUP(B16,Sheet2!$A$1:$P$135,10,0)</f>
        <v>Nguyễn Thị Hoàng</v>
      </c>
      <c r="E16" s="35" t="str">
        <f>VLOOKUP(B16,Sheet2!$A$1:$P$135,11,0)</f>
        <v>Yến</v>
      </c>
      <c r="F16" s="35">
        <v>4368000</v>
      </c>
    </row>
    <row r="17" spans="1:6" ht="14.25">
      <c r="A17" s="5">
        <v>17</v>
      </c>
      <c r="B17" s="5">
        <v>3114410143</v>
      </c>
      <c r="C17" s="35">
        <f>VLOOKUP(B17,Sheet2!$A$1:$P$135,7,0)</f>
        <v>3536000</v>
      </c>
      <c r="D17" s="35" t="str">
        <f>VLOOKUP(B17,Sheet2!$A$1:$P$135,10,0)</f>
        <v>Phan Thế</v>
      </c>
      <c r="E17" s="35" t="str">
        <f>VLOOKUP(B17,Sheet2!$A$1:$P$135,11,0)</f>
        <v>Toàn</v>
      </c>
      <c r="F17" s="35">
        <v>3536000</v>
      </c>
    </row>
    <row r="18" spans="1:6" ht="14.25">
      <c r="A18" s="5">
        <v>18</v>
      </c>
      <c r="B18" s="5">
        <v>3115410083</v>
      </c>
      <c r="C18" s="35">
        <f>VLOOKUP(B18,Sheet2!$A$1:$P$135,7,0)</f>
        <v>3893000</v>
      </c>
      <c r="D18" s="35" t="str">
        <f>VLOOKUP(B18,Sheet2!$A$1:$P$135,10,0)</f>
        <v>Đào Văn</v>
      </c>
      <c r="E18" s="35" t="str">
        <f>VLOOKUP(B18,Sheet2!$A$1:$P$135,11,0)</f>
        <v>Minh</v>
      </c>
      <c r="F18" s="35">
        <v>3893000</v>
      </c>
    </row>
    <row r="19" spans="1:6" ht="14.25">
      <c r="A19" s="5">
        <v>19</v>
      </c>
      <c r="B19" s="5">
        <v>3115410142</v>
      </c>
      <c r="C19" s="35">
        <f>VLOOKUP(B19,Sheet2!$A$1:$P$135,7,0)</f>
        <v>4580000</v>
      </c>
      <c r="D19" s="35" t="str">
        <f>VLOOKUP(B19,Sheet2!$A$1:$P$135,10,0)</f>
        <v>Nguyễn Thị Phương</v>
      </c>
      <c r="E19" s="35" t="str">
        <f>VLOOKUP(B19,Sheet2!$A$1:$P$135,11,0)</f>
        <v>Thảo</v>
      </c>
      <c r="F19" s="35">
        <v>4580000</v>
      </c>
    </row>
    <row r="20" spans="1:6" ht="14.25">
      <c r="A20" s="5">
        <v>20</v>
      </c>
      <c r="B20" s="14">
        <v>3116410144</v>
      </c>
      <c r="C20" s="35" t="e">
        <f>VLOOKUP(B20,Sheet2!$A$1:$P$135,7,0)</f>
        <v>#N/A</v>
      </c>
      <c r="D20" s="35" t="e">
        <f>VLOOKUP(B20,Sheet2!$A$1:$P$135,10,0)</f>
        <v>#N/A</v>
      </c>
      <c r="E20" s="35" t="e">
        <f>VLOOKUP(B20,Sheet2!$A$1:$P$135,11,0)</f>
        <v>#N/A</v>
      </c>
      <c r="F20" s="35"/>
    </row>
    <row r="21" spans="1:6" ht="14.25">
      <c r="A21" s="5">
        <v>21</v>
      </c>
      <c r="B21" s="14">
        <v>3116510044</v>
      </c>
      <c r="C21" s="35">
        <f>VLOOKUP(B21,Sheet2!$A$1:$P$135,7,0)</f>
        <v>4351000</v>
      </c>
      <c r="D21" s="35" t="str">
        <f>VLOOKUP(B21,Sheet2!$A$1:$P$135,10,0)</f>
        <v>Lê Trọng</v>
      </c>
      <c r="E21" s="35" t="str">
        <f>VLOOKUP(B21,Sheet2!$A$1:$P$135,11,0)</f>
        <v>Thiên</v>
      </c>
      <c r="F21" s="35">
        <v>4351000</v>
      </c>
    </row>
    <row r="22" spans="1:6" ht="14.25">
      <c r="A22" s="5">
        <v>22</v>
      </c>
      <c r="B22" s="14">
        <v>3115520007</v>
      </c>
      <c r="C22" s="35" t="e">
        <f>VLOOKUP(B22,Sheet2!$A$1:$P$135,7,0)</f>
        <v>#N/A</v>
      </c>
      <c r="D22" s="35" t="e">
        <f>VLOOKUP(B22,Sheet2!$A$1:$P$135,10,0)</f>
        <v>#N/A</v>
      </c>
      <c r="E22" s="35" t="e">
        <f>VLOOKUP(B22,Sheet2!$A$1:$P$135,11,0)</f>
        <v>#N/A</v>
      </c>
      <c r="F22" s="35"/>
    </row>
    <row r="23" spans="1:6" ht="14.25">
      <c r="A23" s="5">
        <v>23</v>
      </c>
      <c r="B23" s="5">
        <v>3112500045</v>
      </c>
      <c r="C23" s="35">
        <f>VLOOKUP(B23,Sheet2!$A$1:$P$135,7,0)</f>
        <v>0</v>
      </c>
      <c r="D23" s="35" t="str">
        <f>VLOOKUP(B23,Sheet2!$A$1:$P$135,10,0)</f>
        <v>Nguyễn Trần An</v>
      </c>
      <c r="E23" s="35" t="str">
        <f>VLOOKUP(B23,Sheet2!$A$1:$P$135,11,0)</f>
        <v>Thịnh</v>
      </c>
      <c r="F23" s="35">
        <v>0</v>
      </c>
    </row>
    <row r="24" spans="1:6" ht="14.25">
      <c r="A24" s="5">
        <v>24</v>
      </c>
      <c r="B24" s="14">
        <v>3116500002</v>
      </c>
      <c r="C24" s="35">
        <f>VLOOKUP(B24,Sheet2!$A$1:$P$135,7,0)</f>
        <v>4351000</v>
      </c>
      <c r="D24" s="35" t="str">
        <f>VLOOKUP(B24,Sheet2!$A$1:$P$135,10,0)</f>
        <v>Hùng Văn</v>
      </c>
      <c r="E24" s="35" t="str">
        <f>VLOOKUP(B24,Sheet2!$A$1:$P$135,11,0)</f>
        <v>Chung</v>
      </c>
      <c r="F24" s="35">
        <v>4351000</v>
      </c>
    </row>
    <row r="25" spans="1:6" ht="14.25">
      <c r="A25" s="5">
        <v>25</v>
      </c>
      <c r="B25" s="5">
        <v>3112490008</v>
      </c>
      <c r="C25" s="35" t="e">
        <f>VLOOKUP(B25,Sheet2!$A$1:$P$135,7,0)</f>
        <v>#N/A</v>
      </c>
      <c r="D25" s="35" t="e">
        <f>VLOOKUP(B25,Sheet2!$A$1:$P$135,10,0)</f>
        <v>#N/A</v>
      </c>
      <c r="E25" s="35" t="e">
        <f>VLOOKUP(B25,Sheet2!$A$1:$P$135,11,0)</f>
        <v>#N/A</v>
      </c>
      <c r="F25" s="35"/>
    </row>
    <row r="26" spans="1:6" ht="14.25">
      <c r="A26" s="5">
        <v>26</v>
      </c>
      <c r="B26" s="5">
        <v>3115490042</v>
      </c>
      <c r="C26" s="35">
        <f>VLOOKUP(B26,Sheet2!$A$1:$P$135,7,0)</f>
        <v>3893000</v>
      </c>
      <c r="D26" s="35" t="str">
        <f>VLOOKUP(B26,Sheet2!$A$1:$P$135,10,0)</f>
        <v>Nguyễn Hửu</v>
      </c>
      <c r="E26" s="35" t="str">
        <f>VLOOKUP(B26,Sheet2!$A$1:$P$135,11,0)</f>
        <v>Nhân</v>
      </c>
      <c r="F26" s="35">
        <v>3893000</v>
      </c>
    </row>
    <row r="27" spans="1:6" ht="14.25">
      <c r="A27" s="5">
        <v>27</v>
      </c>
      <c r="B27" s="14">
        <v>3116490022</v>
      </c>
      <c r="C27" s="35">
        <f>VLOOKUP(B27,Sheet2!$A$1:$P$135,7,0)</f>
        <v>4351000</v>
      </c>
      <c r="D27" s="35" t="str">
        <f>VLOOKUP(B27,Sheet2!$A$1:$P$135,10,0)</f>
        <v>Trần Ngọc</v>
      </c>
      <c r="E27" s="35" t="str">
        <f>VLOOKUP(B27,Sheet2!$A$1:$P$135,11,0)</f>
        <v>Hiếu</v>
      </c>
      <c r="F27" s="35">
        <v>4351000</v>
      </c>
    </row>
    <row r="28" spans="1:6" ht="14.25">
      <c r="A28" s="5">
        <v>28</v>
      </c>
      <c r="B28" s="14">
        <v>3116490045</v>
      </c>
      <c r="C28" s="35">
        <f>VLOOKUP(B28,Sheet2!$A$1:$P$135,7,0)</f>
        <v>4351000</v>
      </c>
      <c r="D28" s="35" t="str">
        <f>VLOOKUP(B28,Sheet2!$A$1:$P$135,10,0)</f>
        <v>Đinh Quý</v>
      </c>
      <c r="E28" s="35" t="str">
        <f>VLOOKUP(B28,Sheet2!$A$1:$P$135,11,0)</f>
        <v>Phái</v>
      </c>
      <c r="F28" s="35">
        <v>4351000</v>
      </c>
    </row>
    <row r="29" spans="1:6" ht="14.25">
      <c r="A29" s="5">
        <v>29</v>
      </c>
      <c r="B29" s="5">
        <v>3113341074</v>
      </c>
      <c r="C29" s="35">
        <f>VLOOKUP(B29,Sheet2!$A$1:$P$135,7,0)</f>
        <v>2244000</v>
      </c>
      <c r="D29" s="35" t="str">
        <f>VLOOKUP(B29,Sheet2!$A$1:$P$135,10,0)</f>
        <v>Trần Thị Bảo</v>
      </c>
      <c r="E29" s="35" t="str">
        <f>VLOOKUP(B29,Sheet2!$A$1:$P$135,11,0)</f>
        <v>Trân</v>
      </c>
      <c r="F29" s="35">
        <v>2244000</v>
      </c>
    </row>
    <row r="30" spans="1:6" ht="14.25">
      <c r="A30" s="5">
        <v>30</v>
      </c>
      <c r="B30" s="5">
        <v>3114341037</v>
      </c>
      <c r="C30" s="35">
        <f>VLOOKUP(B30,Sheet2!$A$1:$P$135,7,0)</f>
        <v>4784000</v>
      </c>
      <c r="D30" s="35" t="str">
        <f>VLOOKUP(B30,Sheet2!$A$1:$P$135,10,0)</f>
        <v>Vũ Lê Ngọc</v>
      </c>
      <c r="E30" s="35" t="str">
        <f>VLOOKUP(B30,Sheet2!$A$1:$P$135,11,0)</f>
        <v>Trân</v>
      </c>
      <c r="F30" s="35">
        <v>4784000</v>
      </c>
    </row>
    <row r="31" spans="1:6" ht="14.25">
      <c r="A31" s="5">
        <v>31</v>
      </c>
      <c r="B31" s="14">
        <v>3116341041</v>
      </c>
      <c r="C31" s="35">
        <f>VLOOKUP(B31,Sheet2!$A$1:$P$135,7,0)</f>
        <v>4809000</v>
      </c>
      <c r="D31" s="35" t="str">
        <f>VLOOKUP(B31,Sheet2!$A$1:$P$135,10,0)</f>
        <v>Trần Phan Phương</v>
      </c>
      <c r="E31" s="35" t="str">
        <f>VLOOKUP(B31,Sheet2!$A$1:$P$135,11,0)</f>
        <v>Uyên</v>
      </c>
      <c r="F31" s="35">
        <v>4809000</v>
      </c>
    </row>
    <row r="32" spans="1:6" ht="14.25">
      <c r="A32" s="5">
        <v>32</v>
      </c>
      <c r="B32" s="5">
        <v>3113340033</v>
      </c>
      <c r="C32" s="35">
        <f>VLOOKUP(B32,Sheet2!$A$1:$P$135,7,0)</f>
        <v>2431000</v>
      </c>
      <c r="D32" s="35" t="str">
        <f>VLOOKUP(B32,Sheet2!$A$1:$P$135,10,0)</f>
        <v>Phạm Trung</v>
      </c>
      <c r="E32" s="35" t="str">
        <f>VLOOKUP(B32,Sheet2!$A$1:$P$135,11,0)</f>
        <v>Hiếu</v>
      </c>
      <c r="F32" s="35">
        <v>2431000</v>
      </c>
    </row>
    <row r="33" spans="1:6" ht="14.25">
      <c r="A33" s="5">
        <v>33</v>
      </c>
      <c r="B33" s="5">
        <v>3113340216</v>
      </c>
      <c r="C33" s="35">
        <f>VLOOKUP(B33,Sheet2!$A$1:$P$135,7,0)</f>
        <v>2431000</v>
      </c>
      <c r="D33" s="35" t="str">
        <f>VLOOKUP(B33,Sheet2!$A$1:$P$135,10,0)</f>
        <v>Tô Thị Hoài</v>
      </c>
      <c r="E33" s="35" t="str">
        <f>VLOOKUP(B33,Sheet2!$A$1:$P$135,11,0)</f>
        <v>Phương</v>
      </c>
      <c r="F33" s="35">
        <v>2431000</v>
      </c>
    </row>
    <row r="34" spans="1:6" ht="14.25">
      <c r="A34" s="5">
        <v>34</v>
      </c>
      <c r="B34" s="5">
        <v>3114340106</v>
      </c>
      <c r="C34" s="35">
        <f>VLOOKUP(B34,Sheet2!$A$1:$P$135,7,0)</f>
        <v>3536000</v>
      </c>
      <c r="D34" s="35" t="str">
        <f>VLOOKUP(B34,Sheet2!$A$1:$P$135,10,0)</f>
        <v>Nguyễn Thị Thùy</v>
      </c>
      <c r="E34" s="35" t="str">
        <f>VLOOKUP(B34,Sheet2!$A$1:$P$135,11,0)</f>
        <v>Trang</v>
      </c>
      <c r="F34" s="35">
        <v>3536000</v>
      </c>
    </row>
    <row r="35" spans="1:6" ht="14.25">
      <c r="A35" s="5">
        <v>35</v>
      </c>
      <c r="B35" s="5">
        <v>3113430008</v>
      </c>
      <c r="C35" s="35">
        <f>VLOOKUP(B35,Sheet2!$A$1:$P$135,7,0)</f>
        <v>1590000</v>
      </c>
      <c r="D35" s="35" t="str">
        <f>VLOOKUP(B35,Sheet2!$A$1:$P$135,10,0)</f>
        <v>Phan Văn</v>
      </c>
      <c r="E35" s="35" t="str">
        <f>VLOOKUP(B35,Sheet2!$A$1:$P$135,11,0)</f>
        <v>Dậu</v>
      </c>
      <c r="F35" s="35">
        <v>1590000</v>
      </c>
    </row>
    <row r="36" spans="1:6" ht="14.25">
      <c r="A36" s="5">
        <v>36</v>
      </c>
      <c r="B36" s="5">
        <v>3115430054</v>
      </c>
      <c r="C36" s="35">
        <f>VLOOKUP(B36,Sheet2!$A$1:$P$135,7,0)</f>
        <v>3492000</v>
      </c>
      <c r="D36" s="35" t="str">
        <f>VLOOKUP(B36,Sheet2!$A$1:$P$135,10,0)</f>
        <v>Phạm Thị</v>
      </c>
      <c r="E36" s="35" t="str">
        <f>VLOOKUP(B36,Sheet2!$A$1:$P$135,11,0)</f>
        <v>Nguyệt</v>
      </c>
      <c r="F36" s="35">
        <v>3492000</v>
      </c>
    </row>
    <row r="37" spans="1:6" ht="14.25">
      <c r="A37" s="5">
        <v>37</v>
      </c>
      <c r="B37" s="5">
        <v>3115430003</v>
      </c>
      <c r="C37" s="35">
        <f>VLOOKUP(B37,Sheet2!$A$1:$P$135,7,0)</f>
        <v>3686000</v>
      </c>
      <c r="D37" s="35" t="str">
        <f>VLOOKUP(B37,Sheet2!$A$1:$P$135,10,0)</f>
        <v>Vũ Hoàng Hà</v>
      </c>
      <c r="E37" s="35" t="str">
        <f>VLOOKUP(B37,Sheet2!$A$1:$P$135,11,0)</f>
        <v>Anh</v>
      </c>
      <c r="F37" s="35">
        <v>3686000</v>
      </c>
    </row>
    <row r="38" spans="1:6" ht="14.25">
      <c r="A38" s="5">
        <v>38</v>
      </c>
      <c r="B38" s="5">
        <v>3115430084</v>
      </c>
      <c r="C38" s="35">
        <f>VLOOKUP(B38,Sheet2!$A$1:$P$135,7,0)</f>
        <v>3104000</v>
      </c>
      <c r="D38" s="35" t="str">
        <f>VLOOKUP(B38,Sheet2!$A$1:$P$135,10,0)</f>
        <v>Ngô Thị</v>
      </c>
      <c r="E38" s="35" t="str">
        <f>VLOOKUP(B38,Sheet2!$A$1:$P$135,11,0)</f>
        <v>Tiền</v>
      </c>
      <c r="F38" s="35">
        <v>3104000</v>
      </c>
    </row>
    <row r="39" spans="1:6" ht="14.25">
      <c r="A39" s="5">
        <v>39</v>
      </c>
      <c r="B39" s="5">
        <v>3115430107</v>
      </c>
      <c r="C39" s="35">
        <f>VLOOKUP(B39,Sheet2!$A$1:$P$135,7,0)</f>
        <v>4268000</v>
      </c>
      <c r="D39" s="35" t="str">
        <f>VLOOKUP(B39,Sheet2!$A$1:$P$135,10,0)</f>
        <v>Phạm Nguyễn Hải</v>
      </c>
      <c r="E39" s="35" t="str">
        <f>VLOOKUP(B39,Sheet2!$A$1:$P$135,11,0)</f>
        <v>Yến</v>
      </c>
      <c r="F39" s="35">
        <v>4268000</v>
      </c>
    </row>
    <row r="40" spans="1:6" ht="14.25">
      <c r="A40" s="5">
        <v>40</v>
      </c>
      <c r="B40" s="14">
        <v>3116430058</v>
      </c>
      <c r="C40" s="35">
        <f>VLOOKUP(B40,Sheet2!$A$1:$P$135,7,0)</f>
        <v>4340000</v>
      </c>
      <c r="D40" s="35" t="str">
        <f>VLOOKUP(B40,Sheet2!$A$1:$P$135,10,0)</f>
        <v>Ngô Thạch</v>
      </c>
      <c r="E40" s="35" t="str">
        <f>VLOOKUP(B40,Sheet2!$A$1:$P$135,11,0)</f>
        <v>Thảo</v>
      </c>
      <c r="F40" s="35">
        <v>4340000</v>
      </c>
    </row>
    <row r="41" spans="1:6" ht="14.25">
      <c r="A41" s="5">
        <v>41</v>
      </c>
      <c r="B41" s="14">
        <v>3116430035</v>
      </c>
      <c r="C41" s="35">
        <f>VLOOKUP(B41,Sheet2!$A$1:$P$135,7,0)</f>
        <v>4340000</v>
      </c>
      <c r="D41" s="35" t="str">
        <f>VLOOKUP(B41,Sheet2!$A$1:$P$135,10,0)</f>
        <v>Nguyễn Thị Trà</v>
      </c>
      <c r="E41" s="35" t="str">
        <f>VLOOKUP(B41,Sheet2!$A$1:$P$135,11,0)</f>
        <v>My</v>
      </c>
      <c r="F41" s="35">
        <v>4340000</v>
      </c>
    </row>
    <row r="42" spans="1:6" ht="14.25">
      <c r="A42" s="5">
        <v>42</v>
      </c>
      <c r="B42" s="5">
        <v>3113380106</v>
      </c>
      <c r="C42" s="35">
        <f>VLOOKUP(B42,Sheet2!$A$1:$P$135,7,0)</f>
        <v>0</v>
      </c>
      <c r="D42" s="35" t="str">
        <f>VLOOKUP(B42,Sheet2!$A$1:$P$135,10,0)</f>
        <v>Trần Thị Thu</v>
      </c>
      <c r="E42" s="35" t="str">
        <f>VLOOKUP(B42,Sheet2!$A$1:$P$135,11,0)</f>
        <v>Huyền</v>
      </c>
      <c r="F42" s="35">
        <v>0</v>
      </c>
    </row>
    <row r="43" spans="1:6" ht="14.25">
      <c r="A43" s="5">
        <v>43</v>
      </c>
      <c r="B43" s="5">
        <v>3113380119</v>
      </c>
      <c r="C43" s="35" t="e">
        <f>VLOOKUP(B43,Sheet2!$A$1:$P$135,7,0)</f>
        <v>#N/A</v>
      </c>
      <c r="D43" s="35" t="e">
        <f>VLOOKUP(B43,Sheet2!$A$1:$P$135,10,0)</f>
        <v>#N/A</v>
      </c>
      <c r="E43" s="35" t="e">
        <f>VLOOKUP(B43,Sheet2!$A$1:$P$135,11,0)</f>
        <v>#N/A</v>
      </c>
      <c r="F43" s="35"/>
    </row>
    <row r="44" spans="1:6" ht="14.25">
      <c r="A44" s="5">
        <v>44</v>
      </c>
      <c r="B44" s="5">
        <v>3113380130</v>
      </c>
      <c r="C44" s="35">
        <f>VLOOKUP(B44,Sheet2!$A$1:$P$135,7,0)</f>
        <v>1122000</v>
      </c>
      <c r="D44" s="35" t="str">
        <f>VLOOKUP(B44,Sheet2!$A$1:$P$135,10,0)</f>
        <v>Ngô Thị Hồng</v>
      </c>
      <c r="E44" s="35" t="str">
        <f>VLOOKUP(B44,Sheet2!$A$1:$P$135,11,0)</f>
        <v>Mai</v>
      </c>
      <c r="F44" s="35">
        <v>1122000</v>
      </c>
    </row>
    <row r="45" spans="1:6" ht="14.25">
      <c r="A45" s="5">
        <v>45</v>
      </c>
      <c r="B45" s="5">
        <v>3113380204</v>
      </c>
      <c r="C45" s="35">
        <f>VLOOKUP(B45,Sheet2!$A$1:$P$135,7,0)</f>
        <v>1870000</v>
      </c>
      <c r="D45" s="35" t="str">
        <f>VLOOKUP(B45,Sheet2!$A$1:$P$135,10,0)</f>
        <v>Phạm Lê Thục</v>
      </c>
      <c r="E45" s="35" t="str">
        <f>VLOOKUP(B45,Sheet2!$A$1:$P$135,11,0)</f>
        <v>Quyên</v>
      </c>
      <c r="F45" s="35">
        <v>1870000</v>
      </c>
    </row>
    <row r="46" spans="1:6" ht="14.25">
      <c r="A46" s="5">
        <v>46</v>
      </c>
      <c r="B46" s="5">
        <v>3114380173</v>
      </c>
      <c r="C46" s="35">
        <f>VLOOKUP(B46,Sheet2!$A$1:$P$135,7,0)</f>
        <v>4576000</v>
      </c>
      <c r="D46" s="35" t="str">
        <f>VLOOKUP(B46,Sheet2!$A$1:$P$135,10,0)</f>
        <v>Nguyễn Thị Xuân</v>
      </c>
      <c r="E46" s="35" t="str">
        <f>VLOOKUP(B46,Sheet2!$A$1:$P$135,11,0)</f>
        <v>Như</v>
      </c>
      <c r="F46" s="35">
        <v>4576000</v>
      </c>
    </row>
    <row r="47" spans="1:6" ht="14.25">
      <c r="A47" s="5">
        <v>47</v>
      </c>
      <c r="B47" s="5">
        <v>3114380057</v>
      </c>
      <c r="C47" s="35">
        <f>VLOOKUP(B47,Sheet2!$A$1:$P$135,7,0)</f>
        <v>4784000</v>
      </c>
      <c r="D47" s="35" t="str">
        <f>VLOOKUP(B47,Sheet2!$A$1:$P$135,10,0)</f>
        <v>Trịnh Thị Thu</v>
      </c>
      <c r="E47" s="35" t="str">
        <f>VLOOKUP(B47,Sheet2!$A$1:$P$135,11,0)</f>
        <v>Hà</v>
      </c>
      <c r="F47" s="35">
        <v>4784000</v>
      </c>
    </row>
    <row r="48" spans="1:6" ht="14.25">
      <c r="A48" s="5">
        <v>48</v>
      </c>
      <c r="B48" s="5">
        <v>3115380169</v>
      </c>
      <c r="C48" s="35">
        <f>VLOOKUP(B48,Sheet2!$A$1:$P$135,7,0)</f>
        <v>5038000</v>
      </c>
      <c r="D48" s="35" t="str">
        <f>VLOOKUP(B48,Sheet2!$A$1:$P$135,10,0)</f>
        <v>Nguyễn Phương</v>
      </c>
      <c r="E48" s="35" t="str">
        <f>VLOOKUP(B48,Sheet2!$A$1:$P$135,11,0)</f>
        <v>Quyên</v>
      </c>
      <c r="F48" s="35">
        <v>5038000</v>
      </c>
    </row>
    <row r="49" spans="1:6" ht="14.25">
      <c r="A49" s="5">
        <v>49</v>
      </c>
      <c r="B49" s="14">
        <v>3116380121</v>
      </c>
      <c r="C49" s="35">
        <f>VLOOKUP(B49,Sheet2!$A$1:$P$135,7,0)</f>
        <v>3893000</v>
      </c>
      <c r="D49" s="35" t="str">
        <f>VLOOKUP(B49,Sheet2!$A$1:$P$135,10,0)</f>
        <v>Mai Thị Bích</v>
      </c>
      <c r="E49" s="35" t="str">
        <f>VLOOKUP(B49,Sheet2!$A$1:$P$135,11,0)</f>
        <v>Ngọc</v>
      </c>
      <c r="F49" s="35">
        <v>3893000</v>
      </c>
    </row>
    <row r="50" spans="1:6" ht="14.25">
      <c r="A50" s="5">
        <v>50</v>
      </c>
      <c r="B50" s="14">
        <v>3116380018</v>
      </c>
      <c r="C50" s="35">
        <f>VLOOKUP(B50,Sheet2!$A$1:$P$135,7,0)</f>
        <v>4580000</v>
      </c>
      <c r="D50" s="35" t="str">
        <f>VLOOKUP(B50,Sheet2!$A$1:$P$135,10,0)</f>
        <v>Trần Thị Kim</v>
      </c>
      <c r="E50" s="35" t="str">
        <f>VLOOKUP(B50,Sheet2!$A$1:$P$135,11,0)</f>
        <v>Chi</v>
      </c>
      <c r="F50" s="35">
        <v>4580000</v>
      </c>
    </row>
    <row r="51" spans="1:6" ht="14.25">
      <c r="A51" s="5">
        <v>51</v>
      </c>
      <c r="B51" s="5">
        <v>3115540025</v>
      </c>
      <c r="C51" s="35">
        <f>VLOOKUP(B51,Sheet2!$A$1:$P$135,7,0)</f>
        <v>4809000</v>
      </c>
      <c r="D51" s="35" t="str">
        <f>VLOOKUP(B51,Sheet2!$A$1:$P$135,10,0)</f>
        <v>Huỳnh Thị Mỹ</v>
      </c>
      <c r="E51" s="35" t="str">
        <f>VLOOKUP(B51,Sheet2!$A$1:$P$135,11,0)</f>
        <v>Hiền</v>
      </c>
      <c r="F51" s="35">
        <v>4809000</v>
      </c>
    </row>
    <row r="52" spans="1:6" ht="14.25">
      <c r="A52" s="5">
        <v>52</v>
      </c>
      <c r="B52" s="5">
        <v>3113350010</v>
      </c>
      <c r="C52" s="35">
        <f>VLOOKUP(B52,Sheet2!$A$1:$P$135,7,0)</f>
        <v>1870000</v>
      </c>
      <c r="D52" s="35" t="str">
        <f>VLOOKUP(B52,Sheet2!$A$1:$P$135,10,0)</f>
        <v>Nguyễn Huệ</v>
      </c>
      <c r="E52" s="35" t="str">
        <f>VLOOKUP(B52,Sheet2!$A$1:$P$135,11,0)</f>
        <v>Ân</v>
      </c>
      <c r="F52" s="35">
        <v>1870000</v>
      </c>
    </row>
    <row r="53" spans="1:6" ht="14.25">
      <c r="A53" s="5">
        <v>53</v>
      </c>
      <c r="B53" s="5">
        <v>3113350049</v>
      </c>
      <c r="C53" s="35">
        <f>VLOOKUP(B53,Sheet2!$A$1:$P$135,7,0)</f>
        <v>1870000</v>
      </c>
      <c r="D53" s="35" t="str">
        <f>VLOOKUP(B53,Sheet2!$A$1:$P$135,10,0)</f>
        <v>Phạm Thị Mỹ</v>
      </c>
      <c r="E53" s="35" t="str">
        <f>VLOOKUP(B53,Sheet2!$A$1:$P$135,11,0)</f>
        <v>Hạnh</v>
      </c>
      <c r="F53" s="35">
        <v>1870000</v>
      </c>
    </row>
    <row r="54" spans="1:6" ht="14.25">
      <c r="A54" s="5">
        <v>54</v>
      </c>
      <c r="B54" s="5">
        <v>3115350012</v>
      </c>
      <c r="C54" s="35">
        <f>VLOOKUP(B54,Sheet2!$A$1:$P$135,7,0)</f>
        <v>5725000</v>
      </c>
      <c r="D54" s="35" t="str">
        <f>VLOOKUP(B54,Sheet2!$A$1:$P$135,10,0)</f>
        <v>Phạm Duy Quốc</v>
      </c>
      <c r="E54" s="35" t="str">
        <f>VLOOKUP(B54,Sheet2!$A$1:$P$135,11,0)</f>
        <v>Cường</v>
      </c>
      <c r="F54" s="35">
        <v>5725000</v>
      </c>
    </row>
    <row r="55" spans="1:6" ht="14.25">
      <c r="A55" s="5">
        <v>55</v>
      </c>
      <c r="B55" s="5">
        <v>3115350085</v>
      </c>
      <c r="C55" s="35">
        <f>VLOOKUP(B55,Sheet2!$A$1:$P$135,7,0)</f>
        <v>4351000</v>
      </c>
      <c r="D55" s="35" t="str">
        <f>VLOOKUP(B55,Sheet2!$A$1:$P$135,10,0)</f>
        <v>Phạm Võ Quỳnh</v>
      </c>
      <c r="E55" s="35" t="str">
        <f>VLOOKUP(B55,Sheet2!$A$1:$P$135,11,0)</f>
        <v>Như</v>
      </c>
      <c r="F55" s="35">
        <v>4351000</v>
      </c>
    </row>
    <row r="56" spans="1:6" ht="14.25">
      <c r="A56" s="5">
        <v>56</v>
      </c>
      <c r="B56" s="5">
        <v>3113330012</v>
      </c>
      <c r="C56" s="35">
        <f>VLOOKUP(B56,Sheet2!$A$1:$P$135,7,0)</f>
        <v>1908000</v>
      </c>
      <c r="D56" s="35" t="str">
        <f>VLOOKUP(B56,Sheet2!$A$1:$P$135,10,0)</f>
        <v>Hồ Thị Xuân</v>
      </c>
      <c r="E56" s="35" t="str">
        <f>VLOOKUP(B56,Sheet2!$A$1:$P$135,11,0)</f>
        <v>Bình</v>
      </c>
      <c r="F56" s="35">
        <v>1908000</v>
      </c>
    </row>
    <row r="57" spans="1:6" ht="14.25">
      <c r="A57" s="5">
        <v>57</v>
      </c>
      <c r="B57" s="5">
        <v>3113330179</v>
      </c>
      <c r="C57" s="35">
        <f>VLOOKUP(B57,Sheet2!$A$1:$P$135,7,0)</f>
        <v>1908000</v>
      </c>
      <c r="D57" s="35" t="str">
        <f>VLOOKUP(B57,Sheet2!$A$1:$P$135,10,0)</f>
        <v>Nguyễn Thị Thu</v>
      </c>
      <c r="E57" s="35" t="str">
        <f>VLOOKUP(B57,Sheet2!$A$1:$P$135,11,0)</f>
        <v>Trang</v>
      </c>
      <c r="F57" s="35">
        <v>1908000</v>
      </c>
    </row>
    <row r="58" spans="1:6" ht="14.25">
      <c r="A58" s="5">
        <v>58</v>
      </c>
      <c r="B58" s="5">
        <v>3113330181</v>
      </c>
      <c r="C58" s="35">
        <f>VLOOKUP(B58,Sheet2!$A$1:$P$135,7,0)</f>
        <v>1908000</v>
      </c>
      <c r="D58" s="35" t="str">
        <f>VLOOKUP(B58,Sheet2!$A$1:$P$135,10,0)</f>
        <v>Phạm Thị Thùy</v>
      </c>
      <c r="E58" s="35" t="str">
        <f>VLOOKUP(B58,Sheet2!$A$1:$P$135,11,0)</f>
        <v>Trang</v>
      </c>
      <c r="F58" s="35">
        <v>1908000</v>
      </c>
    </row>
    <row r="59" spans="1:6" ht="14.25">
      <c r="A59" s="5">
        <v>59</v>
      </c>
      <c r="B59" s="5">
        <v>3114330027</v>
      </c>
      <c r="C59" s="35">
        <f>VLOOKUP(B59,Sheet2!$A$1:$P$135,7,0)</f>
        <v>4576000</v>
      </c>
      <c r="D59" s="35" t="str">
        <f>VLOOKUP(B59,Sheet2!$A$1:$P$135,10,0)</f>
        <v>Châu Thị Ngọc</v>
      </c>
      <c r="E59" s="35" t="str">
        <f>VLOOKUP(B59,Sheet2!$A$1:$P$135,11,0)</f>
        <v>Bích</v>
      </c>
      <c r="F59" s="35">
        <v>4576000</v>
      </c>
    </row>
    <row r="60" spans="1:6" ht="14.25">
      <c r="A60" s="5">
        <v>60</v>
      </c>
      <c r="B60" s="5">
        <v>3114330351</v>
      </c>
      <c r="C60" s="35">
        <f>VLOOKUP(B60,Sheet2!$A$1:$P$135,7,0)</f>
        <v>3520000</v>
      </c>
      <c r="D60" s="35" t="str">
        <f>VLOOKUP(B60,Sheet2!$A$1:$P$135,10,0)</f>
        <v>Lê Anh</v>
      </c>
      <c r="E60" s="35" t="str">
        <f>VLOOKUP(B60,Sheet2!$A$1:$P$135,11,0)</f>
        <v>Tú</v>
      </c>
      <c r="F60" s="35">
        <v>3520000</v>
      </c>
    </row>
    <row r="61" spans="1:6" ht="14.25">
      <c r="A61" s="5">
        <v>61</v>
      </c>
      <c r="B61" s="14">
        <v>3115330298</v>
      </c>
      <c r="C61" s="35">
        <f>VLOOKUP(B61,Sheet2!$A$1:$P$135,7,0)</f>
        <v>3686000</v>
      </c>
      <c r="D61" s="35" t="str">
        <f>VLOOKUP(B61,Sheet2!$A$1:$P$135,10,0)</f>
        <v>Nguyễn Thị Đài</v>
      </c>
      <c r="E61" s="35" t="str">
        <f>VLOOKUP(B61,Sheet2!$A$1:$P$135,11,0)</f>
        <v>Trang</v>
      </c>
      <c r="F61" s="35">
        <v>3686000</v>
      </c>
    </row>
    <row r="62" spans="1:6" ht="14.25">
      <c r="A62" s="5">
        <v>62</v>
      </c>
      <c r="B62" s="5">
        <v>3113320170</v>
      </c>
      <c r="C62" s="35">
        <f>VLOOKUP(B62,Sheet2!$A$1:$P$135,7,0)</f>
        <v>1908000</v>
      </c>
      <c r="D62" s="35" t="str">
        <f>VLOOKUP(B62,Sheet2!$A$1:$P$135,10,0)</f>
        <v>Lê Thị</v>
      </c>
      <c r="E62" s="35" t="str">
        <f>VLOOKUP(B62,Sheet2!$A$1:$P$135,11,0)</f>
        <v>Tình</v>
      </c>
      <c r="F62" s="35">
        <v>1908000</v>
      </c>
    </row>
    <row r="63" spans="1:6" ht="14.25">
      <c r="A63" s="5">
        <v>63</v>
      </c>
      <c r="B63" s="5">
        <v>3114320104</v>
      </c>
      <c r="C63" s="35">
        <f>VLOOKUP(B63,Sheet2!$A$1:$P$135,7,0)</f>
        <v>2992000</v>
      </c>
      <c r="D63" s="35" t="str">
        <f>VLOOKUP(B63,Sheet2!$A$1:$P$135,10,0)</f>
        <v>Huỳnh Bích</v>
      </c>
      <c r="E63" s="35" t="str">
        <f>VLOOKUP(B63,Sheet2!$A$1:$P$135,11,0)</f>
        <v>Ngà</v>
      </c>
      <c r="F63" s="35">
        <v>2992000</v>
      </c>
    </row>
    <row r="64" spans="1:6" ht="14.25">
      <c r="A64" s="5">
        <v>64</v>
      </c>
      <c r="B64" s="5">
        <v>3115320177</v>
      </c>
      <c r="C64" s="35">
        <f>VLOOKUP(B64,Sheet2!$A$1:$P$135,7,0)</f>
        <v>4462000</v>
      </c>
      <c r="D64" s="35" t="str">
        <f>VLOOKUP(B64,Sheet2!$A$1:$P$135,10,0)</f>
        <v>Huỳnh Lâm Bảo</v>
      </c>
      <c r="E64" s="35" t="str">
        <f>VLOOKUP(B64,Sheet2!$A$1:$P$135,11,0)</f>
        <v>Ngân</v>
      </c>
      <c r="F64" s="35">
        <v>4462000</v>
      </c>
    </row>
    <row r="65" spans="1:6" ht="14.25">
      <c r="A65" s="5">
        <v>65</v>
      </c>
      <c r="B65" s="5">
        <v>3115320321</v>
      </c>
      <c r="C65" s="35">
        <f>VLOOKUP(B65,Sheet2!$A$1:$P$135,7,0)</f>
        <v>4656000</v>
      </c>
      <c r="D65" s="35" t="str">
        <f>VLOOKUP(B65,Sheet2!$A$1:$P$135,10,0)</f>
        <v>Nguyễn Thị Minh</v>
      </c>
      <c r="E65" s="35" t="str">
        <f>VLOOKUP(B65,Sheet2!$A$1:$P$135,11,0)</f>
        <v>Trang</v>
      </c>
      <c r="F65" s="35">
        <v>4656000</v>
      </c>
    </row>
    <row r="66" spans="1:6" ht="14.25">
      <c r="A66" s="5">
        <v>66</v>
      </c>
      <c r="B66" s="5">
        <v>3115320386</v>
      </c>
      <c r="C66" s="35">
        <f>VLOOKUP(B66,Sheet2!$A$1:$P$135,7,0)</f>
        <v>3880000</v>
      </c>
      <c r="D66" s="35" t="str">
        <f>VLOOKUP(B66,Sheet2!$A$1:$P$135,10,0)</f>
        <v>Nguyễn Ngọc Tường</v>
      </c>
      <c r="E66" s="35" t="str">
        <f>VLOOKUP(B66,Sheet2!$A$1:$P$135,11,0)</f>
        <v>Vy</v>
      </c>
      <c r="F66" s="35">
        <v>3880000</v>
      </c>
    </row>
    <row r="67" spans="1:6" ht="14.25">
      <c r="A67" s="5">
        <v>67</v>
      </c>
      <c r="B67" s="5">
        <v>3115320008</v>
      </c>
      <c r="C67" s="35">
        <f>VLOOKUP(B67,Sheet2!$A$1:$P$135,7,0)</f>
        <v>4462000</v>
      </c>
      <c r="D67" s="35" t="str">
        <f>VLOOKUP(B67,Sheet2!$A$1:$P$135,10,0)</f>
        <v>Nguyễn Thị Mai</v>
      </c>
      <c r="E67" s="35" t="str">
        <f>VLOOKUP(B67,Sheet2!$A$1:$P$135,11,0)</f>
        <v>Anh</v>
      </c>
      <c r="F67" s="35">
        <v>4462000</v>
      </c>
    </row>
    <row r="68" spans="1:6" ht="14.25">
      <c r="A68" s="5">
        <v>68</v>
      </c>
      <c r="B68" s="14">
        <v>3116320282</v>
      </c>
      <c r="C68" s="35">
        <f>VLOOKUP(B68,Sheet2!$A$1:$P$135,7,0)</f>
        <v>3906000</v>
      </c>
      <c r="D68" s="35" t="str">
        <f>VLOOKUP(B68,Sheet2!$A$1:$P$135,10,0)</f>
        <v>Trần Minh</v>
      </c>
      <c r="E68" s="35" t="str">
        <f>VLOOKUP(B68,Sheet2!$A$1:$P$135,11,0)</f>
        <v>Thư</v>
      </c>
      <c r="F68" s="35">
        <v>3906000</v>
      </c>
    </row>
    <row r="69" spans="1:6" ht="14.25">
      <c r="A69" s="5">
        <v>69</v>
      </c>
      <c r="B69" s="14">
        <v>3116320213</v>
      </c>
      <c r="C69" s="35">
        <f>VLOOKUP(B69,Sheet2!$A$1:$P$135,7,0)</f>
        <v>3472000</v>
      </c>
      <c r="D69" s="35" t="str">
        <f>VLOOKUP(B69,Sheet2!$A$1:$P$135,10,0)</f>
        <v>Hoàng Phi Kim</v>
      </c>
      <c r="E69" s="35" t="str">
        <f>VLOOKUP(B69,Sheet2!$A$1:$P$135,11,0)</f>
        <v>Phương</v>
      </c>
      <c r="F69" s="35">
        <v>3472000</v>
      </c>
    </row>
    <row r="70" spans="1:6" ht="14.25">
      <c r="A70" s="5">
        <v>70</v>
      </c>
      <c r="B70" s="5">
        <v>3113420007</v>
      </c>
      <c r="C70" s="35">
        <f>VLOOKUP(B70,Sheet2!$A$1:$P$135,7,0)</f>
        <v>1908000</v>
      </c>
      <c r="D70" s="35" t="str">
        <f>VLOOKUP(B70,Sheet2!$A$1:$P$135,10,0)</f>
        <v>Lê Đình</v>
      </c>
      <c r="E70" s="35" t="str">
        <f>VLOOKUP(B70,Sheet2!$A$1:$P$135,11,0)</f>
        <v>Duy</v>
      </c>
      <c r="F70" s="35">
        <v>1908000</v>
      </c>
    </row>
    <row r="71" spans="1:6" ht="14.25">
      <c r="A71" s="5">
        <v>71</v>
      </c>
      <c r="B71" s="5">
        <v>3113420262</v>
      </c>
      <c r="C71" s="35">
        <f>VLOOKUP(B71,Sheet2!$A$1:$P$135,7,0)</f>
        <v>1908000</v>
      </c>
      <c r="D71" s="35" t="str">
        <f>VLOOKUP(B71,Sheet2!$A$1:$P$135,10,0)</f>
        <v>Mai Thủy</v>
      </c>
      <c r="E71" s="35" t="str">
        <f>VLOOKUP(B71,Sheet2!$A$1:$P$135,11,0)</f>
        <v>Tiên</v>
      </c>
      <c r="F71" s="35">
        <v>1908000</v>
      </c>
    </row>
    <row r="72" spans="1:6" ht="14.25">
      <c r="A72" s="5">
        <v>72</v>
      </c>
      <c r="B72" s="5">
        <v>3114420231</v>
      </c>
      <c r="C72" s="35">
        <f>VLOOKUP(B72,Sheet2!$A$1:$P$135,7,0)</f>
        <v>2816000</v>
      </c>
      <c r="D72" s="35" t="str">
        <f>VLOOKUP(B72,Sheet2!$A$1:$P$135,10,0)</f>
        <v>Nguyễn Thị Như</v>
      </c>
      <c r="E72" s="35" t="str">
        <f>VLOOKUP(B72,Sheet2!$A$1:$P$135,11,0)</f>
        <v>Huỳnh</v>
      </c>
      <c r="F72" s="35">
        <v>2816000</v>
      </c>
    </row>
    <row r="73" spans="1:6" ht="14.25">
      <c r="A73" s="5">
        <v>73</v>
      </c>
      <c r="B73" s="5">
        <v>3115420095</v>
      </c>
      <c r="C73" s="35">
        <f>VLOOKUP(B73,Sheet2!$A$1:$P$135,7,0)</f>
        <v>3880000</v>
      </c>
      <c r="D73" s="35" t="str">
        <f>VLOOKUP(B73,Sheet2!$A$1:$P$135,10,0)</f>
        <v>Huỳnh Đặng Ngọc</v>
      </c>
      <c r="E73" s="35" t="str">
        <f>VLOOKUP(B73,Sheet2!$A$1:$P$135,11,0)</f>
        <v>Hiền</v>
      </c>
      <c r="F73" s="35">
        <v>3880000</v>
      </c>
    </row>
    <row r="74" spans="1:6" ht="14.25">
      <c r="A74" s="5">
        <v>74</v>
      </c>
      <c r="B74" s="5">
        <v>3115420160</v>
      </c>
      <c r="C74" s="35">
        <f>VLOOKUP(B74,Sheet2!$A$1:$P$135,7,0)</f>
        <v>4462000</v>
      </c>
      <c r="D74" s="35" t="str">
        <f>VLOOKUP(B74,Sheet2!$A$1:$P$135,10,0)</f>
        <v>Nguyễn Nữ Thảo</v>
      </c>
      <c r="E74" s="35" t="str">
        <f>VLOOKUP(B74,Sheet2!$A$1:$P$135,11,0)</f>
        <v>Ly</v>
      </c>
      <c r="F74" s="35">
        <v>4462000</v>
      </c>
    </row>
    <row r="75" spans="1:6" ht="14.25">
      <c r="A75" s="5">
        <v>75</v>
      </c>
      <c r="B75" s="14">
        <v>3116420122</v>
      </c>
      <c r="C75" s="35">
        <f>VLOOKUP(B75,Sheet2!$A$1:$P$135,7,0)</f>
        <v>4991000</v>
      </c>
      <c r="D75" s="35" t="str">
        <f>VLOOKUP(B75,Sheet2!$A$1:$P$135,10,0)</f>
        <v>Vũ Thị Mỹ</v>
      </c>
      <c r="E75" s="35" t="str">
        <f>VLOOKUP(B75,Sheet2!$A$1:$P$135,11,0)</f>
        <v>Linh</v>
      </c>
      <c r="F75" s="35">
        <v>4991000</v>
      </c>
    </row>
    <row r="76" spans="1:6" ht="14.25">
      <c r="A76" s="5">
        <v>76</v>
      </c>
      <c r="B76" s="14">
        <v>3116420069</v>
      </c>
      <c r="C76" s="35">
        <f>VLOOKUP(B76,Sheet2!$A$1:$P$135,7,0)</f>
        <v>5425000</v>
      </c>
      <c r="D76" s="35" t="str">
        <f>VLOOKUP(B76,Sheet2!$A$1:$P$135,10,0)</f>
        <v>Trần Thị Thu</v>
      </c>
      <c r="E76" s="35" t="str">
        <f>VLOOKUP(B76,Sheet2!$A$1:$P$135,11,0)</f>
        <v>Hiền</v>
      </c>
      <c r="F76" s="35">
        <v>5425000</v>
      </c>
    </row>
    <row r="77" spans="1:6" ht="14.25">
      <c r="A77" s="5">
        <v>77</v>
      </c>
      <c r="B77" s="5">
        <v>3113390019</v>
      </c>
      <c r="C77" s="35">
        <f>VLOOKUP(B77,Sheet2!$A$1:$P$135,7,0)</f>
        <v>2385000</v>
      </c>
      <c r="D77" s="35" t="str">
        <f>VLOOKUP(B77,Sheet2!$A$1:$P$135,10,0)</f>
        <v>Nguyễn Thị</v>
      </c>
      <c r="E77" s="35" t="str">
        <f>VLOOKUP(B77,Sheet2!$A$1:$P$135,11,0)</f>
        <v>Mơ</v>
      </c>
      <c r="F77" s="35">
        <v>2385000</v>
      </c>
    </row>
    <row r="78" spans="1:6" ht="14.25">
      <c r="A78" s="5">
        <v>78</v>
      </c>
      <c r="B78" s="5">
        <v>3113360043</v>
      </c>
      <c r="C78" s="35">
        <f>VLOOKUP(B78,Sheet2!$A$1:$P$135,7,0)</f>
        <v>2385000</v>
      </c>
      <c r="D78" s="35" t="str">
        <f>VLOOKUP(B78,Sheet2!$A$1:$P$135,10,0)</f>
        <v>Lê Thị Ngọc</v>
      </c>
      <c r="E78" s="35" t="str">
        <f>VLOOKUP(B78,Sheet2!$A$1:$P$135,11,0)</f>
        <v>Mỹ</v>
      </c>
      <c r="F78" s="35">
        <v>2385000</v>
      </c>
    </row>
    <row r="79" spans="1:6" ht="14.25">
      <c r="A79" s="5">
        <v>79</v>
      </c>
      <c r="B79" s="5">
        <v>3113360070</v>
      </c>
      <c r="C79" s="35">
        <f>VLOOKUP(B79,Sheet2!$A$1:$P$135,7,0)</f>
        <v>2385000</v>
      </c>
      <c r="D79" s="35" t="str">
        <f>VLOOKUP(B79,Sheet2!$A$1:$P$135,10,0)</f>
        <v>Nguyễn Thị Ngọc</v>
      </c>
      <c r="E79" s="35" t="str">
        <f>VLOOKUP(B79,Sheet2!$A$1:$P$135,11,0)</f>
        <v>Trâm</v>
      </c>
      <c r="F79" s="35">
        <v>2385000</v>
      </c>
    </row>
    <row r="80" spans="1:6" ht="14.25">
      <c r="A80" s="5">
        <v>80</v>
      </c>
      <c r="B80" s="5">
        <v>3113360011</v>
      </c>
      <c r="C80" s="35">
        <f>VLOOKUP(B80,Sheet2!$A$1:$P$135,7,0)</f>
        <v>2385000</v>
      </c>
      <c r="D80" s="35" t="str">
        <f>VLOOKUP(B80,Sheet2!$A$1:$P$135,10,0)</f>
        <v>Hoàng Thị</v>
      </c>
      <c r="E80" s="35" t="str">
        <f>VLOOKUP(B80,Sheet2!$A$1:$P$135,11,0)</f>
        <v>Đào</v>
      </c>
      <c r="F80" s="35">
        <v>2385000</v>
      </c>
    </row>
    <row r="81" spans="1:6" ht="14.25">
      <c r="A81" s="5">
        <v>81</v>
      </c>
      <c r="B81" s="5">
        <v>2114370024</v>
      </c>
      <c r="C81" s="35">
        <f>VLOOKUP(B81,Sheet2!$A$1:$P$135,7,0)</f>
        <v>1920000</v>
      </c>
      <c r="D81" s="35" t="str">
        <f>VLOOKUP(B81,Sheet2!$A$1:$P$135,10,0)</f>
        <v>Trần Phụng</v>
      </c>
      <c r="E81" s="35" t="str">
        <f>VLOOKUP(B81,Sheet2!$A$1:$P$135,11,0)</f>
        <v>Nhi</v>
      </c>
      <c r="F81" s="35">
        <v>1920000</v>
      </c>
    </row>
    <row r="82" spans="1:6" ht="14.25">
      <c r="A82" s="5">
        <v>82</v>
      </c>
      <c r="B82" s="5">
        <v>3114480002</v>
      </c>
      <c r="C82" s="35">
        <f>VLOOKUP(B82,Sheet2!$A$1:$P$135,7,0)</f>
        <v>2912000</v>
      </c>
      <c r="D82" s="35" t="str">
        <f>VLOOKUP(B82,Sheet2!$A$1:$P$135,10,0)</f>
        <v>Huỳnh Thị Diệu</v>
      </c>
      <c r="E82" s="35" t="str">
        <f>VLOOKUP(B82,Sheet2!$A$1:$P$135,11,0)</f>
        <v>Anh</v>
      </c>
      <c r="F82" s="35">
        <v>2912000</v>
      </c>
    </row>
    <row r="83" spans="1:6" ht="14.25">
      <c r="A83" s="5">
        <v>83</v>
      </c>
      <c r="B83" s="14">
        <v>3113510004</v>
      </c>
      <c r="C83" s="35">
        <f>VLOOKUP(B83,Sheet2!$A$1:$P$135,7,0)</f>
        <v>2094400</v>
      </c>
      <c r="D83" s="35" t="str">
        <f>VLOOKUP(B83,Sheet2!$A$1:$P$135,10,0)</f>
        <v>Lâm Văn</v>
      </c>
      <c r="E83" s="35" t="str">
        <f>VLOOKUP(B83,Sheet2!$A$1:$P$135,11,0)</f>
        <v>Cường</v>
      </c>
      <c r="F83" s="35">
        <v>2094400</v>
      </c>
    </row>
    <row r="84" spans="1:6" ht="14.25">
      <c r="A84" s="5">
        <v>84</v>
      </c>
      <c r="B84" s="14">
        <v>3114520095</v>
      </c>
      <c r="C84" s="35">
        <f>VLOOKUP(B84,Sheet2!$A$1:$P$135,7,0)</f>
        <v>3640000</v>
      </c>
      <c r="D84" s="35" t="str">
        <f>VLOOKUP(B84,Sheet2!$A$1:$P$135,10,0)</f>
        <v>Lý Văn</v>
      </c>
      <c r="E84" s="35" t="str">
        <f>VLOOKUP(B84,Sheet2!$A$1:$P$135,11,0)</f>
        <v>Tuyến</v>
      </c>
      <c r="F84" s="35">
        <v>3640000</v>
      </c>
    </row>
    <row r="85" spans="1:6" ht="14.25">
      <c r="A85" s="5">
        <v>85</v>
      </c>
      <c r="B85" s="14">
        <v>3116500047</v>
      </c>
      <c r="C85" s="35">
        <f>VLOOKUP(B85,Sheet2!$A$1:$P$135,7,0)</f>
        <v>2725100</v>
      </c>
      <c r="D85" s="35" t="str">
        <f>VLOOKUP(B85,Sheet2!$A$1:$P$135,10,0)</f>
        <v>La Ứng</v>
      </c>
      <c r="E85" s="35" t="str">
        <f>VLOOKUP(B85,Sheet2!$A$1:$P$135,11,0)</f>
        <v>Thời</v>
      </c>
      <c r="F85" s="35">
        <v>2725100</v>
      </c>
    </row>
    <row r="86" spans="1:6" ht="14.25">
      <c r="A86" s="5">
        <v>86</v>
      </c>
      <c r="B86" s="14">
        <v>3113490008</v>
      </c>
      <c r="C86" s="35">
        <f>VLOOKUP(B86,Sheet2!$A$1:$P$135,7,0)</f>
        <v>1832600</v>
      </c>
      <c r="D86" s="35" t="str">
        <f>VLOOKUP(B86,Sheet2!$A$1:$P$135,10,0)</f>
        <v>Ngô Quốc</v>
      </c>
      <c r="E86" s="35" t="str">
        <f>VLOOKUP(B86,Sheet2!$A$1:$P$135,11,0)</f>
        <v>Da</v>
      </c>
      <c r="F86" s="35">
        <v>1832600</v>
      </c>
    </row>
    <row r="87" spans="1:6" ht="14.25">
      <c r="A87" s="5">
        <v>87</v>
      </c>
      <c r="B87" s="14">
        <v>3115490007</v>
      </c>
      <c r="C87" s="35">
        <f>VLOOKUP(B87,Sheet2!$A$1:$P$135,7,0)</f>
        <v>2725100</v>
      </c>
      <c r="D87" s="35" t="str">
        <f>VLOOKUP(B87,Sheet2!$A$1:$P$135,10,0)</f>
        <v>Cam Văn</v>
      </c>
      <c r="E87" s="35" t="str">
        <f>VLOOKUP(B87,Sheet2!$A$1:$P$135,11,0)</f>
        <v>Chính</v>
      </c>
      <c r="F87" s="35">
        <v>2725100</v>
      </c>
    </row>
    <row r="88" spans="1:6" ht="14.25">
      <c r="A88" s="5">
        <v>88</v>
      </c>
      <c r="B88" s="14">
        <v>3116340029</v>
      </c>
      <c r="C88" s="35">
        <f>VLOOKUP(B88,Sheet2!$A$1:$P$135,7,0)</f>
        <v>3526600</v>
      </c>
      <c r="D88" s="35" t="str">
        <f>VLOOKUP(B88,Sheet2!$A$1:$P$135,10,0)</f>
        <v>Triệu Thị</v>
      </c>
      <c r="E88" s="35" t="str">
        <f>VLOOKUP(B88,Sheet2!$A$1:$P$135,11,0)</f>
        <v>Kim</v>
      </c>
      <c r="F88" s="35">
        <v>3526600</v>
      </c>
    </row>
    <row r="89" spans="1:6" ht="14.25">
      <c r="A89" s="5">
        <v>89</v>
      </c>
      <c r="B89" s="14">
        <v>3113430132</v>
      </c>
      <c r="C89" s="35">
        <f>VLOOKUP(B89,Sheet2!$A$1:$P$135,7,0)</f>
        <v>1113000</v>
      </c>
      <c r="D89" s="35" t="str">
        <f>VLOOKUP(B89,Sheet2!$A$1:$P$135,10,0)</f>
        <v>Hoàng Thị</v>
      </c>
      <c r="E89" s="35" t="str">
        <f>VLOOKUP(B89,Sheet2!$A$1:$P$135,11,0)</f>
        <v>Xanh</v>
      </c>
      <c r="F89" s="35">
        <v>1113000</v>
      </c>
    </row>
    <row r="90" spans="1:6" ht="14.25">
      <c r="A90" s="5">
        <v>90</v>
      </c>
      <c r="B90" s="14">
        <v>3116430002</v>
      </c>
      <c r="C90" s="35">
        <f>VLOOKUP(B90,Sheet2!$A$1:$P$135,7,0)</f>
        <v>2886100</v>
      </c>
      <c r="D90" s="35" t="str">
        <f>VLOOKUP(B90,Sheet2!$A$1:$P$135,10,0)</f>
        <v>Nguyễn Thúy</v>
      </c>
      <c r="E90" s="35" t="str">
        <f>VLOOKUP(B90,Sheet2!$A$1:$P$135,11,0)</f>
        <v>Anh</v>
      </c>
      <c r="F90" s="35">
        <v>2886100</v>
      </c>
    </row>
    <row r="91" spans="1:6" ht="14.25">
      <c r="A91" s="5">
        <v>91</v>
      </c>
      <c r="B91" s="14">
        <v>3115350032</v>
      </c>
      <c r="C91" s="35">
        <f>VLOOKUP(B91,Sheet2!$A$1:$P$135,7,0)</f>
        <v>2404500</v>
      </c>
      <c r="D91" s="35" t="str">
        <f>VLOOKUP(B91,Sheet2!$A$1:$P$135,10,0)</f>
        <v>K'</v>
      </c>
      <c r="E91" s="35" t="str">
        <f>VLOOKUP(B91,Sheet2!$A$1:$P$135,11,0)</f>
        <v>Eva</v>
      </c>
      <c r="F91" s="35">
        <v>2404500</v>
      </c>
    </row>
    <row r="92" spans="1:6" ht="14.25">
      <c r="A92" s="5">
        <v>92</v>
      </c>
      <c r="B92" s="14">
        <v>3115350157</v>
      </c>
      <c r="C92" s="35">
        <f>VLOOKUP(B92,Sheet2!$A$1:$P$135,7,0)</f>
        <v>3526600</v>
      </c>
      <c r="D92" s="35" t="str">
        <f>VLOOKUP(B92,Sheet2!$A$1:$P$135,10,0)</f>
        <v>Sa Hao</v>
      </c>
      <c r="E92" s="35" t="str">
        <f>VLOOKUP(B92,Sheet2!$A$1:$P$135,11,0)</f>
        <v>Vượng</v>
      </c>
      <c r="F92" s="35">
        <v>3526600</v>
      </c>
    </row>
    <row r="93" spans="1:6" ht="14.25">
      <c r="A93" s="5">
        <v>93</v>
      </c>
      <c r="B93" s="14">
        <v>3116390019</v>
      </c>
      <c r="C93" s="35">
        <f>VLOOKUP(B93,Sheet2!$A$1:$P$135,7,0)</f>
        <v>3038000</v>
      </c>
      <c r="D93" s="35" t="str">
        <f>VLOOKUP(B93,Sheet2!$A$1:$P$135,10,0)</f>
        <v>Hán Như</v>
      </c>
      <c r="E93" s="35" t="str">
        <f>VLOOKUP(B93,Sheet2!$A$1:$P$135,11,0)</f>
        <v>Quỳnh</v>
      </c>
      <c r="F93" s="35">
        <v>3038000</v>
      </c>
    </row>
    <row r="94" spans="1:6" ht="14.25">
      <c r="A94" s="5">
        <v>94</v>
      </c>
      <c r="B94" s="14">
        <v>3115320269</v>
      </c>
      <c r="C94" s="35">
        <f>VLOOKUP(B94,Sheet2!$A$1:$P$135,7,0)</f>
        <v>3530800</v>
      </c>
      <c r="D94" s="35" t="str">
        <f>VLOOKUP(B94,Sheet2!$A$1:$P$135,10,0)</f>
        <v>Jơ Ngóh Nai</v>
      </c>
      <c r="E94" s="35" t="str">
        <f>VLOOKUP(B94,Sheet2!$A$1:$P$135,11,0)</f>
        <v>Thẩm</v>
      </c>
      <c r="F94" s="35">
        <v>3530800</v>
      </c>
    </row>
    <row r="95" spans="1:6" ht="14.25">
      <c r="A95" s="5">
        <v>95</v>
      </c>
      <c r="B95" s="5">
        <v>3114410097</v>
      </c>
      <c r="C95" s="35">
        <f>VLOOKUP(B95,Sheet2!$A$1:$P$135,7,0)</f>
        <v>4160000</v>
      </c>
      <c r="D95" s="35" t="str">
        <f>VLOOKUP(B95,Sheet2!$A$1:$P$135,10,0)</f>
        <v>Phạm Văn</v>
      </c>
      <c r="E95" s="35" t="str">
        <f>VLOOKUP(B95,Sheet2!$A$1:$P$135,11,0)</f>
        <v>Nhân</v>
      </c>
      <c r="F95" s="35">
        <v>4160000</v>
      </c>
    </row>
    <row r="96" spans="1:6" ht="14.25">
      <c r="A96" s="5">
        <v>96</v>
      </c>
      <c r="B96" s="5">
        <v>3114330186</v>
      </c>
      <c r="C96" s="35">
        <f>VLOOKUP(B96,Sheet2!$A$1:$P$135,7,0)</f>
        <v>3168000</v>
      </c>
      <c r="D96" s="35" t="str">
        <f>VLOOKUP(B96,Sheet2!$A$1:$P$135,10,0)</f>
        <v>Lê Thùy Dạ</v>
      </c>
      <c r="E96" s="35" t="str">
        <f>VLOOKUP(B96,Sheet2!$A$1:$P$135,11,0)</f>
        <v>Mỹ</v>
      </c>
      <c r="F96" s="35">
        <v>3168000</v>
      </c>
    </row>
    <row r="97" spans="1:6" ht="14.25">
      <c r="A97" s="5">
        <v>97</v>
      </c>
      <c r="B97" s="5">
        <v>3115420023</v>
      </c>
      <c r="C97" s="35">
        <f>VLOOKUP(B97,Sheet2!$A$1:$P$135,7,0)</f>
        <v>4074000</v>
      </c>
      <c r="D97" s="35" t="str">
        <f>VLOOKUP(B97,Sheet2!$A$1:$P$135,10,0)</f>
        <v>Lâm Thị Bích</v>
      </c>
      <c r="E97" s="35" t="str">
        <f>VLOOKUP(B97,Sheet2!$A$1:$P$135,11,0)</f>
        <v>Châm</v>
      </c>
      <c r="F97" s="35">
        <v>4074000</v>
      </c>
    </row>
    <row r="98" spans="1:6" ht="14.25">
      <c r="A98" s="5">
        <v>98</v>
      </c>
      <c r="B98" s="14">
        <v>3116350046</v>
      </c>
      <c r="C98" s="35">
        <f>VLOOKUP(B98,Sheet2!$A$1:$P$135,7,0)</f>
        <v>4809000</v>
      </c>
      <c r="D98" s="35" t="str">
        <f>VLOOKUP(B98,Sheet2!$A$1:$P$135,10,0)</f>
        <v>Kiên Thị Thủy</v>
      </c>
      <c r="E98" s="35" t="str">
        <f>VLOOKUP(B98,Sheet2!$A$1:$P$135,11,0)</f>
        <v>Kiều</v>
      </c>
      <c r="F98" s="35">
        <v>4809000</v>
      </c>
    </row>
    <row r="99" spans="1:6" ht="14.25">
      <c r="A99" s="5">
        <v>99</v>
      </c>
      <c r="B99" s="5">
        <v>3114380215</v>
      </c>
      <c r="C99" s="35">
        <f>VLOOKUP(B99,Sheet2!$A$1:$P$135,7,0)</f>
        <v>4368000</v>
      </c>
      <c r="D99" s="35" t="str">
        <f>VLOOKUP(B99,Sheet2!$A$1:$P$135,10,0)</f>
        <v>Mai Thị</v>
      </c>
      <c r="E99" s="35" t="str">
        <f>VLOOKUP(B99,Sheet2!$A$1:$P$135,11,0)</f>
        <v>Thảo</v>
      </c>
      <c r="F99" s="35">
        <v>4368000</v>
      </c>
    </row>
    <row r="100" spans="1:6" ht="14.25">
      <c r="A100" s="5">
        <v>100</v>
      </c>
      <c r="B100" s="14">
        <v>3116410048</v>
      </c>
      <c r="C100" s="35">
        <f>VLOOKUP(B100,Sheet2!$A$1:$P$135,7,0)</f>
        <v>4809000</v>
      </c>
      <c r="D100" s="35" t="str">
        <f>VLOOKUP(B100,Sheet2!$A$1:$P$135,10,0)</f>
        <v>Trương Vĩ</v>
      </c>
      <c r="E100" s="35" t="str">
        <f>VLOOKUP(B100,Sheet2!$A$1:$P$135,11,0)</f>
        <v>Huy</v>
      </c>
      <c r="F100" s="35">
        <v>4809000</v>
      </c>
    </row>
    <row r="101" spans="1:6" ht="14.25">
      <c r="A101" s="5">
        <v>101</v>
      </c>
      <c r="B101" s="14">
        <v>3116510033</v>
      </c>
      <c r="C101" s="35">
        <f>VLOOKUP(B101,Sheet2!$A$1:$P$135,7,0)</f>
        <v>3893000</v>
      </c>
      <c r="D101" s="35" t="str">
        <f>VLOOKUP(B101,Sheet2!$A$1:$P$135,10,0)</f>
        <v>Nguyễn Tài</v>
      </c>
      <c r="E101" s="35" t="str">
        <f>VLOOKUP(B101,Sheet2!$A$1:$P$135,11,0)</f>
        <v>Nguyên</v>
      </c>
      <c r="F101" s="35">
        <v>3893000</v>
      </c>
    </row>
    <row r="102" spans="1:6" ht="14.25">
      <c r="A102" s="5">
        <v>102</v>
      </c>
      <c r="B102" s="5">
        <v>3114330051</v>
      </c>
      <c r="C102" s="35">
        <f>VLOOKUP(B102,Sheet2!$A$1:$P$135,7,0)</f>
        <v>4576000</v>
      </c>
      <c r="D102" s="35" t="str">
        <f>VLOOKUP(B102,Sheet2!$A$1:$P$135,10,0)</f>
        <v>Lâm Mỹ</v>
      </c>
      <c r="E102" s="35" t="str">
        <f>VLOOKUP(B102,Sheet2!$A$1:$P$135,11,0)</f>
        <v>Đào</v>
      </c>
      <c r="F102" s="35">
        <v>4576000</v>
      </c>
    </row>
    <row r="103" spans="1:6" ht="14.25">
      <c r="A103" s="5">
        <v>103</v>
      </c>
      <c r="B103" s="5">
        <v>3114390042</v>
      </c>
      <c r="C103" s="35">
        <f>VLOOKUP(B103,Sheet2!$A$1:$P$135,7,0)</f>
        <v>3344000</v>
      </c>
      <c r="D103" s="35" t="str">
        <f>VLOOKUP(B103,Sheet2!$A$1:$P$135,10,0)</f>
        <v>Hà Thị</v>
      </c>
      <c r="E103" s="35" t="str">
        <f>VLOOKUP(B103,Sheet2!$A$1:$P$135,11,0)</f>
        <v>Hồng</v>
      </c>
      <c r="F103" s="35">
        <v>3344000</v>
      </c>
    </row>
    <row r="104" spans="1:6" ht="14.25">
      <c r="A104" s="5">
        <v>104</v>
      </c>
      <c r="B104" s="30">
        <v>3116480084</v>
      </c>
      <c r="C104" s="35" t="e">
        <f>VLOOKUP(B104,Sheet2!$A$1:$P$135,7,0)</f>
        <v>#N/A</v>
      </c>
      <c r="D104" s="35" t="e">
        <f>VLOOKUP(B104,Sheet2!$A$1:$P$135,10,0)</f>
        <v>#N/A</v>
      </c>
      <c r="E104" s="35" t="e">
        <f>VLOOKUP(B104,Sheet2!$A$1:$P$135,11,0)</f>
        <v>#N/A</v>
      </c>
      <c r="F104" s="35"/>
    </row>
    <row r="105" spans="1:6" ht="14.25">
      <c r="A105" s="5">
        <v>105</v>
      </c>
      <c r="B105" s="30">
        <v>3116320330</v>
      </c>
      <c r="C105" s="35" t="e">
        <f>VLOOKUP(B105,Sheet2!$A$1:$P$135,7,0)</f>
        <v>#N/A</v>
      </c>
      <c r="D105" s="35" t="e">
        <f>VLOOKUP(B105,Sheet2!$A$1:$P$135,10,0)</f>
        <v>#N/A</v>
      </c>
      <c r="E105" s="35" t="e">
        <f>VLOOKUP(B105,Sheet2!$A$1:$P$135,11,0)</f>
        <v>#N/A</v>
      </c>
      <c r="F105" s="35"/>
    </row>
    <row r="106" spans="1:6" ht="14.25">
      <c r="A106" s="5">
        <v>106</v>
      </c>
      <c r="B106" s="30">
        <v>3116430003</v>
      </c>
      <c r="C106" s="35" t="e">
        <f>VLOOKUP(B106,Sheet2!$A$1:$P$135,7,0)</f>
        <v>#N/A</v>
      </c>
      <c r="D106" s="35" t="e">
        <f>VLOOKUP(B106,Sheet2!$A$1:$P$135,10,0)</f>
        <v>#N/A</v>
      </c>
      <c r="E106" s="35" t="e">
        <f>VLOOKUP(B106,Sheet2!$A$1:$P$135,11,0)</f>
        <v>#N/A</v>
      </c>
      <c r="F106" s="35"/>
    </row>
    <row r="107" spans="1:6" ht="14.25">
      <c r="A107" s="5">
        <v>107</v>
      </c>
      <c r="B107" s="30">
        <v>3113520034</v>
      </c>
      <c r="C107" s="35" t="e">
        <f>VLOOKUP(B107,Sheet2!$A$1:$P$135,7,0)</f>
        <v>#N/A</v>
      </c>
      <c r="D107" s="35" t="e">
        <f>VLOOKUP(B107,Sheet2!$A$1:$P$135,10,0)</f>
        <v>#N/A</v>
      </c>
      <c r="E107" s="35" t="e">
        <f>VLOOKUP(B107,Sheet2!$A$1:$P$135,11,0)</f>
        <v>#N/A</v>
      </c>
      <c r="F107" s="35"/>
    </row>
    <row r="108" spans="1:6" ht="14.25">
      <c r="A108" s="5">
        <v>108</v>
      </c>
      <c r="B108" s="5">
        <v>3114500060</v>
      </c>
      <c r="C108" s="35">
        <f>VLOOKUP(B108,Sheet2!$A$1:$P$135,7,0)</f>
        <v>1664000</v>
      </c>
      <c r="D108" s="35" t="str">
        <f>VLOOKUP(B108,Sheet2!$A$1:$P$135,10,0)</f>
        <v>Võ Đặng Lê</v>
      </c>
      <c r="E108" s="35" t="str">
        <f>VLOOKUP(B108,Sheet2!$A$1:$P$135,11,0)</f>
        <v>Thanh</v>
      </c>
      <c r="F108" s="35">
        <v>1664000</v>
      </c>
    </row>
    <row r="109" spans="1:6" ht="14.25">
      <c r="A109" s="5">
        <v>109</v>
      </c>
      <c r="B109" s="5">
        <v>3113380272</v>
      </c>
      <c r="C109" s="35">
        <f>VLOOKUP(B109,Sheet2!$A$1:$P$135,7,0)</f>
        <v>935000</v>
      </c>
      <c r="D109" s="35" t="str">
        <f>VLOOKUP(B109,Sheet2!$A$1:$P$135,10,0)</f>
        <v>Bùi Thị Ngọc</v>
      </c>
      <c r="E109" s="35" t="str">
        <f>VLOOKUP(B109,Sheet2!$A$1:$P$135,11,0)</f>
        <v>Tuyết</v>
      </c>
      <c r="F109" s="35">
        <v>935000</v>
      </c>
    </row>
    <row r="110" spans="1:6" ht="14.25">
      <c r="A110" s="5">
        <v>110</v>
      </c>
      <c r="B110" s="5">
        <v>3115320362</v>
      </c>
      <c r="C110" s="35">
        <f>VLOOKUP(B110,Sheet2!$A$1:$P$135,7,0)</f>
        <v>2231000</v>
      </c>
      <c r="D110" s="35" t="str">
        <f>VLOOKUP(B110,Sheet2!$A$1:$P$135,10,0)</f>
        <v>Nguyễn Ngọc Phương</v>
      </c>
      <c r="E110" s="35" t="str">
        <f>VLOOKUP(B110,Sheet2!$A$1:$P$135,11,0)</f>
        <v>Uyên</v>
      </c>
      <c r="F110" s="35">
        <v>2231000</v>
      </c>
    </row>
    <row r="111" spans="1:6" ht="14.25">
      <c r="A111" s="5">
        <v>111</v>
      </c>
      <c r="B111" s="5">
        <v>3113360305</v>
      </c>
      <c r="C111" s="35">
        <f>VLOOKUP(B111,Sheet2!$A$1:$P$135,7,0)</f>
        <v>1669500</v>
      </c>
      <c r="D111" s="35" t="str">
        <f>VLOOKUP(B111,Sheet2!$A$1:$P$135,10,0)</f>
        <v>Lưu Thị Kim</v>
      </c>
      <c r="E111" s="35" t="str">
        <f>VLOOKUP(B111,Sheet2!$A$1:$P$135,11,0)</f>
        <v>Xuyến</v>
      </c>
      <c r="F111" s="35">
        <v>1669500</v>
      </c>
    </row>
    <row r="112" spans="1:6" ht="14.25">
      <c r="A112" s="5">
        <v>112</v>
      </c>
      <c r="B112" s="5">
        <v>3115530048</v>
      </c>
      <c r="C112" s="35">
        <f>VLOOKUP(B112,Sheet2!$A$1:$P$135,7,0)</f>
        <v>4462000</v>
      </c>
      <c r="D112" s="35" t="str">
        <f>VLOOKUP(B112,Sheet2!$A$1:$P$135,10,0)</f>
        <v>Nguyễn Thị Bảo</v>
      </c>
      <c r="E112" s="35" t="str">
        <f>VLOOKUP(B112,Sheet2!$A$1:$P$135,11,0)</f>
        <v>Nhi</v>
      </c>
      <c r="F112" s="35">
        <v>4462000</v>
      </c>
    </row>
    <row r="113" spans="1:6" ht="14.25">
      <c r="A113" s="5">
        <v>113</v>
      </c>
      <c r="B113" s="14">
        <v>3114380291</v>
      </c>
      <c r="C113" s="35">
        <f>VLOOKUP(B113,Sheet2!$A$1:$P$135,7,0)</f>
        <v>4160000</v>
      </c>
      <c r="D113" s="35" t="str">
        <f>VLOOKUP(B113,Sheet2!$A$1:$P$135,10,0)</f>
        <v>Hoàng Thị Kim</v>
      </c>
      <c r="E113" s="35" t="str">
        <f>VLOOKUP(B113,Sheet2!$A$1:$P$135,11,0)</f>
        <v>Tuyển</v>
      </c>
      <c r="F113" s="35">
        <v>4160000</v>
      </c>
    </row>
    <row r="114" spans="1:6" ht="14.25">
      <c r="A114" s="5">
        <v>114</v>
      </c>
      <c r="B114" s="5">
        <v>3114380216</v>
      </c>
      <c r="C114" s="35">
        <f>VLOOKUP(B114,Sheet2!$A$1:$P$135,7,0)</f>
        <v>3744000</v>
      </c>
      <c r="D114" s="35" t="str">
        <f>VLOOKUP(B114,Sheet2!$A$1:$P$135,10,0)</f>
        <v>Nguyễn Thị Phương</v>
      </c>
      <c r="E114" s="35" t="str">
        <f>VLOOKUP(B114,Sheet2!$A$1:$P$135,11,0)</f>
        <v>Thảo</v>
      </c>
      <c r="F114" s="35">
        <v>3744000</v>
      </c>
    </row>
    <row r="115" spans="1:6" ht="14.25">
      <c r="A115" s="5">
        <v>115</v>
      </c>
      <c r="B115" s="5">
        <v>3114380294</v>
      </c>
      <c r="C115" s="35">
        <f>VLOOKUP(B115,Sheet2!$A$1:$P$135,7,0)</f>
        <v>5200000</v>
      </c>
      <c r="D115" s="35" t="str">
        <f>VLOOKUP(B115,Sheet2!$A$1:$P$135,10,0)</f>
        <v>Lê Thái</v>
      </c>
      <c r="E115" s="35" t="str">
        <f>VLOOKUP(B115,Sheet2!$A$1:$P$135,11,0)</f>
        <v>Tường</v>
      </c>
      <c r="F115" s="35">
        <v>5200000</v>
      </c>
    </row>
    <row r="116" spans="1:6" ht="14.25">
      <c r="A116" s="5">
        <v>116</v>
      </c>
      <c r="B116" s="5">
        <v>3114320311</v>
      </c>
      <c r="C116" s="35">
        <f>VLOOKUP(B116,Sheet2!$A$1:$P$135,7,0)</f>
        <v>2992000</v>
      </c>
      <c r="D116" s="35" t="str">
        <f>VLOOKUP(B116,Sheet2!$A$1:$P$135,10,0)</f>
        <v>Vũ Thị</v>
      </c>
      <c r="E116" s="35" t="str">
        <f>VLOOKUP(B116,Sheet2!$A$1:$P$135,11,0)</f>
        <v>Loan</v>
      </c>
      <c r="F116" s="35">
        <v>2992000</v>
      </c>
    </row>
    <row r="117" spans="1:6" ht="14.25">
      <c r="A117" s="5">
        <v>117</v>
      </c>
      <c r="B117" s="5">
        <v>3115420333</v>
      </c>
      <c r="C117" s="35">
        <f>VLOOKUP(B117,Sheet2!$A$1:$P$135,7,0)</f>
        <v>3880000</v>
      </c>
      <c r="D117" s="35" t="str">
        <f>VLOOKUP(B117,Sheet2!$A$1:$P$135,10,0)</f>
        <v>Bùi Thị Hồng</v>
      </c>
      <c r="E117" s="35" t="str">
        <f>VLOOKUP(B117,Sheet2!$A$1:$P$135,11,0)</f>
        <v>Trâm</v>
      </c>
      <c r="F117" s="35">
        <v>3880000</v>
      </c>
    </row>
    <row r="118" spans="1:6" ht="14.25">
      <c r="A118" s="5">
        <v>118</v>
      </c>
      <c r="B118" s="14">
        <v>3116420095</v>
      </c>
      <c r="C118" s="35">
        <f>VLOOKUP(B118,Sheet2!$A$1:$P$135,7,0)</f>
        <v>4557000</v>
      </c>
      <c r="D118" s="35" t="str">
        <f>VLOOKUP(B118,Sheet2!$A$1:$P$135,10,0)</f>
        <v>Trần Cẩm</v>
      </c>
      <c r="E118" s="35" t="str">
        <f>VLOOKUP(B118,Sheet2!$A$1:$P$135,11,0)</f>
        <v>Hương</v>
      </c>
      <c r="F118" s="35">
        <v>4557000</v>
      </c>
    </row>
    <row r="119" ht="14.25">
      <c r="F119" s="35">
        <f>SUM(F1:F118)</f>
        <v>357449300</v>
      </c>
    </row>
    <row r="120" ht="14.25">
      <c r="F120" s="35">
        <f>Sheet3!E26</f>
        <v>68747400</v>
      </c>
    </row>
    <row r="121" ht="14.25">
      <c r="F121" s="35">
        <f>F119+F120</f>
        <v>426196700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35"/>
  <sheetViews>
    <sheetView zoomScalePageLayoutView="0" workbookViewId="0" topLeftCell="A25">
      <selection activeCell="P33" sqref="A33:P33"/>
    </sheetView>
  </sheetViews>
  <sheetFormatPr defaultColWidth="9.140625" defaultRowHeight="15"/>
  <cols>
    <col min="1" max="1" width="11.00390625" style="0" bestFit="1" customWidth="1"/>
    <col min="2" max="2" width="6.140625" style="0" bestFit="1" customWidth="1"/>
    <col min="3" max="3" width="7.7109375" style="0" bestFit="1" customWidth="1"/>
    <col min="4" max="4" width="8.28125" style="0" bestFit="1" customWidth="1"/>
    <col min="5" max="5" width="9.8515625" style="0" bestFit="1" customWidth="1"/>
    <col min="6" max="6" width="10.28125" style="0" bestFit="1" customWidth="1"/>
    <col min="7" max="7" width="8.8515625" style="0" bestFit="1" customWidth="1"/>
    <col min="8" max="8" width="8.140625" style="0" bestFit="1" customWidth="1"/>
    <col min="9" max="9" width="8.7109375" style="0" bestFit="1" customWidth="1"/>
    <col min="10" max="10" width="20.421875" style="0" bestFit="1" customWidth="1"/>
    <col min="11" max="11" width="8.00390625" style="0" bestFit="1" customWidth="1"/>
    <col min="13" max="13" width="8.7109375" style="0" bestFit="1" customWidth="1"/>
    <col min="14" max="14" width="32.8515625" style="0" bestFit="1" customWidth="1"/>
    <col min="15" max="15" width="20.00390625" style="0" bestFit="1" customWidth="1"/>
    <col min="16" max="16" width="11.57421875" style="0" bestFit="1" customWidth="1"/>
  </cols>
  <sheetData>
    <row r="1" spans="1:16" ht="14.25">
      <c r="A1" s="33" t="s">
        <v>420</v>
      </c>
      <c r="B1" t="s">
        <v>412</v>
      </c>
      <c r="C1" t="s">
        <v>413</v>
      </c>
      <c r="D1" t="s">
        <v>414</v>
      </c>
      <c r="E1" t="s">
        <v>415</v>
      </c>
      <c r="F1" t="s">
        <v>416</v>
      </c>
      <c r="G1" t="s">
        <v>417</v>
      </c>
      <c r="H1" t="s">
        <v>418</v>
      </c>
      <c r="I1" t="s">
        <v>419</v>
      </c>
      <c r="J1" s="33" t="s">
        <v>421</v>
      </c>
      <c r="K1" s="33" t="s">
        <v>422</v>
      </c>
      <c r="L1" s="33" t="s">
        <v>423</v>
      </c>
      <c r="M1" s="33" t="s">
        <v>424</v>
      </c>
      <c r="N1" s="33" t="s">
        <v>425</v>
      </c>
      <c r="O1" s="33" t="s">
        <v>426</v>
      </c>
      <c r="P1" t="s">
        <v>427</v>
      </c>
    </row>
    <row r="2" spans="1:16" ht="14.25">
      <c r="A2" s="34">
        <v>3113510004</v>
      </c>
      <c r="B2">
        <v>20162</v>
      </c>
      <c r="C2">
        <v>16</v>
      </c>
      <c r="D2">
        <v>16</v>
      </c>
      <c r="E2">
        <v>187000</v>
      </c>
      <c r="F2">
        <v>2992000</v>
      </c>
      <c r="G2">
        <v>2094400</v>
      </c>
      <c r="H2">
        <v>897600</v>
      </c>
      <c r="I2">
        <v>897600</v>
      </c>
      <c r="J2" s="33" t="s">
        <v>246</v>
      </c>
      <c r="K2" s="33" t="s">
        <v>96</v>
      </c>
      <c r="L2" s="33" t="s">
        <v>247</v>
      </c>
      <c r="M2" s="33" t="s">
        <v>349</v>
      </c>
      <c r="N2" s="33" t="s">
        <v>248</v>
      </c>
      <c r="O2" s="33" t="s">
        <v>172</v>
      </c>
      <c r="P2">
        <v>0</v>
      </c>
    </row>
    <row r="3" spans="1:16" ht="14.25">
      <c r="A3" s="34">
        <v>3112410050</v>
      </c>
      <c r="B3">
        <v>20162</v>
      </c>
      <c r="C3">
        <v>14</v>
      </c>
      <c r="D3">
        <v>1</v>
      </c>
      <c r="E3">
        <v>165000</v>
      </c>
      <c r="F3">
        <v>2310000</v>
      </c>
      <c r="G3">
        <v>165000</v>
      </c>
      <c r="H3">
        <v>2145000</v>
      </c>
      <c r="I3">
        <v>1650000</v>
      </c>
      <c r="J3" s="33" t="s">
        <v>31</v>
      </c>
      <c r="K3" s="33" t="s">
        <v>32</v>
      </c>
      <c r="L3" s="33" t="s">
        <v>164</v>
      </c>
      <c r="M3" s="33" t="s">
        <v>350</v>
      </c>
      <c r="N3" s="33" t="s">
        <v>148</v>
      </c>
      <c r="O3" s="33" t="s">
        <v>148</v>
      </c>
      <c r="P3">
        <v>0</v>
      </c>
    </row>
    <row r="4" spans="1:16" ht="14.25">
      <c r="A4" s="34">
        <v>3114410097</v>
      </c>
      <c r="B4">
        <v>20162</v>
      </c>
      <c r="C4">
        <v>23</v>
      </c>
      <c r="D4">
        <v>20</v>
      </c>
      <c r="E4">
        <v>208000</v>
      </c>
      <c r="F4">
        <v>4784000</v>
      </c>
      <c r="G4">
        <v>4160000</v>
      </c>
      <c r="H4">
        <v>624000</v>
      </c>
      <c r="I4">
        <v>624000</v>
      </c>
      <c r="J4" s="33" t="s">
        <v>339</v>
      </c>
      <c r="K4" s="33" t="s">
        <v>50</v>
      </c>
      <c r="L4" s="33" t="s">
        <v>340</v>
      </c>
      <c r="M4" s="33" t="s">
        <v>351</v>
      </c>
      <c r="N4" s="33" t="s">
        <v>148</v>
      </c>
      <c r="O4" s="33" t="s">
        <v>148</v>
      </c>
      <c r="P4">
        <v>0</v>
      </c>
    </row>
    <row r="5" spans="1:16" ht="14.25">
      <c r="A5" s="34">
        <v>3115530048</v>
      </c>
      <c r="B5">
        <v>20162</v>
      </c>
      <c r="C5">
        <v>23</v>
      </c>
      <c r="D5">
        <v>23</v>
      </c>
      <c r="E5">
        <v>194000</v>
      </c>
      <c r="F5">
        <v>4462000</v>
      </c>
      <c r="G5">
        <v>4462000</v>
      </c>
      <c r="H5">
        <v>0</v>
      </c>
      <c r="I5">
        <v>0</v>
      </c>
      <c r="J5" s="33" t="s">
        <v>141</v>
      </c>
      <c r="K5" s="33" t="s">
        <v>127</v>
      </c>
      <c r="L5" s="33" t="s">
        <v>229</v>
      </c>
      <c r="M5" s="33" t="s">
        <v>352</v>
      </c>
      <c r="N5" s="33" t="s">
        <v>230</v>
      </c>
      <c r="O5" s="33" t="s">
        <v>231</v>
      </c>
      <c r="P5">
        <v>0</v>
      </c>
    </row>
    <row r="6" spans="1:16" ht="14.25">
      <c r="A6" s="34">
        <v>3116410048</v>
      </c>
      <c r="B6">
        <v>20162</v>
      </c>
      <c r="C6">
        <v>21</v>
      </c>
      <c r="D6">
        <v>21</v>
      </c>
      <c r="E6">
        <v>229000</v>
      </c>
      <c r="F6">
        <v>4809000</v>
      </c>
      <c r="G6">
        <v>4809000</v>
      </c>
      <c r="H6">
        <v>0</v>
      </c>
      <c r="I6">
        <v>0</v>
      </c>
      <c r="J6" s="33" t="s">
        <v>275</v>
      </c>
      <c r="K6" s="33" t="s">
        <v>48</v>
      </c>
      <c r="L6" s="33" t="s">
        <v>264</v>
      </c>
      <c r="M6" s="33" t="s">
        <v>353</v>
      </c>
      <c r="N6" s="33" t="s">
        <v>148</v>
      </c>
      <c r="O6" s="33" t="s">
        <v>148</v>
      </c>
      <c r="P6">
        <v>0</v>
      </c>
    </row>
    <row r="7" spans="1:16" ht="14.25">
      <c r="A7" s="34">
        <v>3116341041</v>
      </c>
      <c r="B7">
        <v>20162</v>
      </c>
      <c r="C7">
        <v>21</v>
      </c>
      <c r="D7">
        <v>21</v>
      </c>
      <c r="E7">
        <v>229000</v>
      </c>
      <c r="F7">
        <v>4809000</v>
      </c>
      <c r="G7">
        <v>4809000</v>
      </c>
      <c r="H7">
        <v>0</v>
      </c>
      <c r="I7">
        <v>0</v>
      </c>
      <c r="J7" s="33" t="s">
        <v>253</v>
      </c>
      <c r="K7" s="33" t="s">
        <v>138</v>
      </c>
      <c r="L7" s="33" t="s">
        <v>254</v>
      </c>
      <c r="M7" s="33" t="s">
        <v>353</v>
      </c>
      <c r="N7" s="33" t="s">
        <v>179</v>
      </c>
      <c r="O7" s="33" t="s">
        <v>177</v>
      </c>
      <c r="P7">
        <v>0</v>
      </c>
    </row>
    <row r="8" spans="1:16" ht="14.25">
      <c r="A8" s="34">
        <v>3115320386</v>
      </c>
      <c r="B8">
        <v>20162</v>
      </c>
      <c r="C8">
        <v>22</v>
      </c>
      <c r="D8">
        <v>20</v>
      </c>
      <c r="E8">
        <v>194000</v>
      </c>
      <c r="F8">
        <v>4268000</v>
      </c>
      <c r="G8">
        <v>3880000</v>
      </c>
      <c r="H8">
        <v>388000</v>
      </c>
      <c r="I8">
        <v>388000</v>
      </c>
      <c r="J8" s="33" t="s">
        <v>104</v>
      </c>
      <c r="K8" s="33" t="s">
        <v>105</v>
      </c>
      <c r="L8" s="33" t="s">
        <v>209</v>
      </c>
      <c r="M8" s="33" t="s">
        <v>352</v>
      </c>
      <c r="N8" s="33" t="s">
        <v>161</v>
      </c>
      <c r="O8" s="33" t="s">
        <v>157</v>
      </c>
      <c r="P8">
        <v>0</v>
      </c>
    </row>
    <row r="9" spans="1:16" ht="14.25">
      <c r="A9" s="34">
        <v>3114341071</v>
      </c>
      <c r="B9">
        <v>20162</v>
      </c>
      <c r="C9">
        <v>22</v>
      </c>
      <c r="D9">
        <v>19</v>
      </c>
      <c r="E9">
        <v>208000</v>
      </c>
      <c r="F9">
        <v>4576000</v>
      </c>
      <c r="G9">
        <v>3952000</v>
      </c>
      <c r="H9">
        <v>624000</v>
      </c>
      <c r="I9">
        <v>-3952000</v>
      </c>
      <c r="J9" s="33" t="s">
        <v>354</v>
      </c>
      <c r="K9" s="33" t="s">
        <v>355</v>
      </c>
      <c r="L9" s="33" t="s">
        <v>181</v>
      </c>
      <c r="M9" s="33" t="s">
        <v>351</v>
      </c>
      <c r="N9" s="33" t="s">
        <v>179</v>
      </c>
      <c r="O9" s="33" t="s">
        <v>177</v>
      </c>
      <c r="P9">
        <v>0</v>
      </c>
    </row>
    <row r="10" spans="1:16" ht="14.25">
      <c r="A10" s="34">
        <v>3115420333</v>
      </c>
      <c r="B10">
        <v>20162</v>
      </c>
      <c r="C10">
        <v>22</v>
      </c>
      <c r="D10">
        <v>20</v>
      </c>
      <c r="E10">
        <v>194000</v>
      </c>
      <c r="F10">
        <v>4268000</v>
      </c>
      <c r="G10">
        <v>3880000</v>
      </c>
      <c r="H10">
        <v>388000</v>
      </c>
      <c r="I10">
        <v>0</v>
      </c>
      <c r="J10" s="33" t="s">
        <v>146</v>
      </c>
      <c r="K10" s="33" t="s">
        <v>125</v>
      </c>
      <c r="L10" s="33" t="s">
        <v>232</v>
      </c>
      <c r="M10" s="33" t="s">
        <v>352</v>
      </c>
      <c r="N10" s="33" t="s">
        <v>156</v>
      </c>
      <c r="O10" s="33" t="s">
        <v>157</v>
      </c>
      <c r="P10">
        <v>0</v>
      </c>
    </row>
    <row r="11" spans="1:16" ht="14.25">
      <c r="A11" s="34">
        <v>3113490008</v>
      </c>
      <c r="B11">
        <v>20162</v>
      </c>
      <c r="C11">
        <v>16</v>
      </c>
      <c r="D11">
        <v>14</v>
      </c>
      <c r="E11">
        <v>187000</v>
      </c>
      <c r="F11">
        <v>2992000</v>
      </c>
      <c r="G11">
        <v>1832600</v>
      </c>
      <c r="H11">
        <v>1159400</v>
      </c>
      <c r="I11">
        <v>0</v>
      </c>
      <c r="J11" s="33" t="s">
        <v>240</v>
      </c>
      <c r="K11" s="33" t="s">
        <v>241</v>
      </c>
      <c r="L11" s="33" t="s">
        <v>242</v>
      </c>
      <c r="M11" s="33" t="s">
        <v>349</v>
      </c>
      <c r="N11" s="33" t="s">
        <v>174</v>
      </c>
      <c r="O11" s="33" t="s">
        <v>172</v>
      </c>
      <c r="P11">
        <v>0</v>
      </c>
    </row>
    <row r="12" spans="1:16" ht="14.25">
      <c r="A12" s="34">
        <v>3113320170</v>
      </c>
      <c r="B12">
        <v>20162</v>
      </c>
      <c r="C12">
        <v>12</v>
      </c>
      <c r="D12">
        <v>12</v>
      </c>
      <c r="E12">
        <v>159000</v>
      </c>
      <c r="F12">
        <v>1908000</v>
      </c>
      <c r="G12">
        <v>1908000</v>
      </c>
      <c r="H12">
        <v>0</v>
      </c>
      <c r="I12">
        <v>0</v>
      </c>
      <c r="J12" s="33" t="s">
        <v>98</v>
      </c>
      <c r="K12" s="33" t="s">
        <v>99</v>
      </c>
      <c r="L12" s="33" t="s">
        <v>205</v>
      </c>
      <c r="M12" s="33" t="s">
        <v>349</v>
      </c>
      <c r="N12" s="33" t="s">
        <v>161</v>
      </c>
      <c r="O12" s="33" t="s">
        <v>157</v>
      </c>
      <c r="P12">
        <v>0</v>
      </c>
    </row>
    <row r="13" spans="1:16" ht="14.25">
      <c r="A13" s="34">
        <v>3113350049</v>
      </c>
      <c r="B13">
        <v>20162</v>
      </c>
      <c r="C13">
        <v>10</v>
      </c>
      <c r="D13">
        <v>10</v>
      </c>
      <c r="E13">
        <v>187000</v>
      </c>
      <c r="F13">
        <v>1870000</v>
      </c>
      <c r="G13">
        <v>1870000</v>
      </c>
      <c r="H13">
        <v>0</v>
      </c>
      <c r="I13">
        <v>0</v>
      </c>
      <c r="J13" s="33" t="s">
        <v>93</v>
      </c>
      <c r="K13" s="33" t="s">
        <v>94</v>
      </c>
      <c r="L13" s="33" t="s">
        <v>203</v>
      </c>
      <c r="M13" s="33" t="s">
        <v>349</v>
      </c>
      <c r="N13" s="33" t="s">
        <v>153</v>
      </c>
      <c r="O13" s="33" t="s">
        <v>154</v>
      </c>
      <c r="P13">
        <v>0</v>
      </c>
    </row>
    <row r="14" spans="1:16" ht="14.25">
      <c r="A14" s="34">
        <v>2114370016</v>
      </c>
      <c r="B14">
        <v>20162</v>
      </c>
      <c r="C14">
        <v>11</v>
      </c>
      <c r="D14">
        <v>11</v>
      </c>
      <c r="E14">
        <v>120000</v>
      </c>
      <c r="F14">
        <v>1320000</v>
      </c>
      <c r="G14">
        <v>1320000</v>
      </c>
      <c r="H14">
        <v>0</v>
      </c>
      <c r="I14">
        <v>0</v>
      </c>
      <c r="J14" s="33" t="s">
        <v>26</v>
      </c>
      <c r="K14" s="33" t="s">
        <v>27</v>
      </c>
      <c r="L14" s="33" t="s">
        <v>162</v>
      </c>
      <c r="M14" s="33" t="s">
        <v>351</v>
      </c>
      <c r="N14" s="33" t="s">
        <v>163</v>
      </c>
      <c r="O14" s="33" t="s">
        <v>151</v>
      </c>
      <c r="P14">
        <v>0</v>
      </c>
    </row>
    <row r="15" spans="1:16" ht="14.25">
      <c r="A15" s="34">
        <v>2114370024</v>
      </c>
      <c r="B15">
        <v>20162</v>
      </c>
      <c r="C15">
        <v>16</v>
      </c>
      <c r="D15">
        <v>16</v>
      </c>
      <c r="E15">
        <v>120000</v>
      </c>
      <c r="F15">
        <v>1920000</v>
      </c>
      <c r="G15">
        <v>1920000</v>
      </c>
      <c r="H15">
        <v>0</v>
      </c>
      <c r="I15">
        <v>0</v>
      </c>
      <c r="J15" s="33" t="s">
        <v>126</v>
      </c>
      <c r="K15" s="33" t="s">
        <v>127</v>
      </c>
      <c r="L15" s="33" t="s">
        <v>162</v>
      </c>
      <c r="M15" s="33" t="s">
        <v>351</v>
      </c>
      <c r="N15" s="33" t="s">
        <v>163</v>
      </c>
      <c r="O15" s="33" t="s">
        <v>151</v>
      </c>
      <c r="P15">
        <v>0</v>
      </c>
    </row>
    <row r="16" spans="1:16" ht="14.25">
      <c r="A16" s="34">
        <v>3113380287</v>
      </c>
      <c r="B16">
        <v>20162</v>
      </c>
      <c r="C16">
        <v>8</v>
      </c>
      <c r="D16">
        <v>8</v>
      </c>
      <c r="E16">
        <v>187000</v>
      </c>
      <c r="F16">
        <v>1496000</v>
      </c>
      <c r="G16">
        <v>1047200</v>
      </c>
      <c r="H16">
        <v>448800</v>
      </c>
      <c r="I16">
        <v>-1122000</v>
      </c>
      <c r="J16" s="33" t="s">
        <v>356</v>
      </c>
      <c r="K16" s="33" t="s">
        <v>105</v>
      </c>
      <c r="L16" s="33" t="s">
        <v>357</v>
      </c>
      <c r="M16" s="33" t="s">
        <v>349</v>
      </c>
      <c r="N16" s="33" t="s">
        <v>187</v>
      </c>
      <c r="O16" s="33" t="s">
        <v>188</v>
      </c>
      <c r="P16">
        <v>0</v>
      </c>
    </row>
    <row r="17" spans="1:16" ht="14.25">
      <c r="A17" s="34">
        <v>3113380272</v>
      </c>
      <c r="B17">
        <v>20162</v>
      </c>
      <c r="C17">
        <v>10</v>
      </c>
      <c r="D17">
        <v>10</v>
      </c>
      <c r="E17">
        <v>187000</v>
      </c>
      <c r="F17">
        <v>1870000</v>
      </c>
      <c r="G17">
        <v>935000</v>
      </c>
      <c r="H17">
        <v>935000</v>
      </c>
      <c r="I17">
        <v>0</v>
      </c>
      <c r="J17" s="33" t="s">
        <v>135</v>
      </c>
      <c r="K17" s="33" t="s">
        <v>136</v>
      </c>
      <c r="L17" s="33" t="s">
        <v>227</v>
      </c>
      <c r="M17" s="33" t="s">
        <v>349</v>
      </c>
      <c r="N17" s="33" t="s">
        <v>187</v>
      </c>
      <c r="O17" s="33" t="s">
        <v>188</v>
      </c>
      <c r="P17">
        <v>0</v>
      </c>
    </row>
    <row r="18" spans="1:16" ht="14.25">
      <c r="A18" s="34">
        <v>3113380091</v>
      </c>
      <c r="B18">
        <v>20162</v>
      </c>
      <c r="C18">
        <v>2</v>
      </c>
      <c r="D18">
        <v>2</v>
      </c>
      <c r="E18">
        <v>187000</v>
      </c>
      <c r="F18">
        <v>374000</v>
      </c>
      <c r="G18">
        <v>261800</v>
      </c>
      <c r="H18">
        <v>112200</v>
      </c>
      <c r="I18">
        <v>-1196800</v>
      </c>
      <c r="J18" s="33" t="s">
        <v>120</v>
      </c>
      <c r="K18" s="33" t="s">
        <v>358</v>
      </c>
      <c r="L18" s="33" t="s">
        <v>357</v>
      </c>
      <c r="M18" s="33" t="s">
        <v>349</v>
      </c>
      <c r="N18" s="33" t="s">
        <v>187</v>
      </c>
      <c r="O18" s="33" t="s">
        <v>188</v>
      </c>
      <c r="P18">
        <v>0</v>
      </c>
    </row>
    <row r="19" spans="1:16" ht="14.25">
      <c r="A19" s="34">
        <v>3113380121</v>
      </c>
      <c r="B19">
        <v>20162</v>
      </c>
      <c r="C19">
        <v>8</v>
      </c>
      <c r="D19">
        <v>8</v>
      </c>
      <c r="E19">
        <v>187000</v>
      </c>
      <c r="F19">
        <v>1496000</v>
      </c>
      <c r="G19">
        <v>1047200</v>
      </c>
      <c r="H19">
        <v>448800</v>
      </c>
      <c r="I19">
        <v>-729300</v>
      </c>
      <c r="J19" s="33" t="s">
        <v>120</v>
      </c>
      <c r="K19" s="33" t="s">
        <v>359</v>
      </c>
      <c r="L19" s="33" t="s">
        <v>360</v>
      </c>
      <c r="M19" s="33" t="s">
        <v>349</v>
      </c>
      <c r="N19" s="33" t="s">
        <v>187</v>
      </c>
      <c r="O19" s="33" t="s">
        <v>188</v>
      </c>
      <c r="P19">
        <v>0</v>
      </c>
    </row>
    <row r="20" spans="1:16" ht="14.25">
      <c r="A20" s="34">
        <v>3113380106</v>
      </c>
      <c r="B20">
        <v>20162</v>
      </c>
      <c r="C20">
        <v>2</v>
      </c>
      <c r="D20">
        <v>0</v>
      </c>
      <c r="E20">
        <v>187000</v>
      </c>
      <c r="F20">
        <v>374000</v>
      </c>
      <c r="G20">
        <v>0</v>
      </c>
      <c r="H20">
        <v>374000</v>
      </c>
      <c r="I20">
        <v>374000</v>
      </c>
      <c r="J20" s="33" t="s">
        <v>68</v>
      </c>
      <c r="K20" s="33" t="s">
        <v>69</v>
      </c>
      <c r="L20" s="33" t="s">
        <v>186</v>
      </c>
      <c r="M20" s="33" t="s">
        <v>349</v>
      </c>
      <c r="N20" s="33" t="s">
        <v>187</v>
      </c>
      <c r="O20" s="33" t="s">
        <v>188</v>
      </c>
      <c r="P20">
        <v>0</v>
      </c>
    </row>
    <row r="21" spans="1:16" ht="14.25">
      <c r="A21" s="34">
        <v>3113380130</v>
      </c>
      <c r="B21">
        <v>20162</v>
      </c>
      <c r="C21">
        <v>6</v>
      </c>
      <c r="D21">
        <v>6</v>
      </c>
      <c r="E21">
        <v>187000</v>
      </c>
      <c r="F21">
        <v>1122000</v>
      </c>
      <c r="G21">
        <v>1122000</v>
      </c>
      <c r="H21">
        <v>0</v>
      </c>
      <c r="I21">
        <v>0</v>
      </c>
      <c r="J21" s="33" t="s">
        <v>72</v>
      </c>
      <c r="K21" s="33" t="s">
        <v>73</v>
      </c>
      <c r="L21" s="33" t="s">
        <v>190</v>
      </c>
      <c r="M21" s="33" t="s">
        <v>349</v>
      </c>
      <c r="N21" s="33" t="s">
        <v>187</v>
      </c>
      <c r="O21" s="33" t="s">
        <v>188</v>
      </c>
      <c r="P21">
        <v>0</v>
      </c>
    </row>
    <row r="22" spans="1:16" ht="14.25">
      <c r="A22" s="34">
        <v>3113380142</v>
      </c>
      <c r="B22">
        <v>20162</v>
      </c>
      <c r="C22">
        <v>3</v>
      </c>
      <c r="D22">
        <v>3</v>
      </c>
      <c r="E22">
        <v>187000</v>
      </c>
      <c r="F22">
        <v>561000</v>
      </c>
      <c r="G22">
        <v>392700</v>
      </c>
      <c r="H22">
        <v>168300</v>
      </c>
      <c r="I22">
        <v>-1664300</v>
      </c>
      <c r="J22" s="33" t="s">
        <v>361</v>
      </c>
      <c r="K22" s="33" t="s">
        <v>362</v>
      </c>
      <c r="L22" s="33" t="s">
        <v>191</v>
      </c>
      <c r="M22" s="33" t="s">
        <v>349</v>
      </c>
      <c r="N22" s="33" t="s">
        <v>187</v>
      </c>
      <c r="O22" s="33" t="s">
        <v>188</v>
      </c>
      <c r="P22">
        <v>0</v>
      </c>
    </row>
    <row r="23" spans="1:16" ht="14.25">
      <c r="A23" s="34">
        <v>3113380193</v>
      </c>
      <c r="B23">
        <v>20162</v>
      </c>
      <c r="C23">
        <v>8</v>
      </c>
      <c r="D23">
        <v>8</v>
      </c>
      <c r="E23">
        <v>187000</v>
      </c>
      <c r="F23">
        <v>1496000</v>
      </c>
      <c r="G23">
        <v>1047200</v>
      </c>
      <c r="H23">
        <v>448800</v>
      </c>
      <c r="I23">
        <v>-1122000</v>
      </c>
      <c r="J23" s="33" t="s">
        <v>363</v>
      </c>
      <c r="K23" s="33" t="s">
        <v>53</v>
      </c>
      <c r="L23" s="33" t="s">
        <v>190</v>
      </c>
      <c r="M23" s="33" t="s">
        <v>349</v>
      </c>
      <c r="N23" s="33" t="s">
        <v>187</v>
      </c>
      <c r="O23" s="33" t="s">
        <v>188</v>
      </c>
      <c r="P23">
        <v>0</v>
      </c>
    </row>
    <row r="24" spans="1:16" ht="14.25">
      <c r="A24" s="34">
        <v>3113380204</v>
      </c>
      <c r="B24">
        <v>20162</v>
      </c>
      <c r="C24">
        <v>13</v>
      </c>
      <c r="D24">
        <v>10</v>
      </c>
      <c r="E24">
        <v>187000</v>
      </c>
      <c r="F24">
        <v>2431000</v>
      </c>
      <c r="G24">
        <v>1870000</v>
      </c>
      <c r="H24">
        <v>561000</v>
      </c>
      <c r="I24">
        <v>561000</v>
      </c>
      <c r="J24" s="33" t="s">
        <v>74</v>
      </c>
      <c r="K24" s="33" t="s">
        <v>75</v>
      </c>
      <c r="L24" s="33" t="s">
        <v>191</v>
      </c>
      <c r="M24" s="33" t="s">
        <v>349</v>
      </c>
      <c r="N24" s="33" t="s">
        <v>187</v>
      </c>
      <c r="O24" s="33" t="s">
        <v>188</v>
      </c>
      <c r="P24">
        <v>0</v>
      </c>
    </row>
    <row r="25" spans="1:16" ht="14.25">
      <c r="A25" s="34">
        <v>3114380173</v>
      </c>
      <c r="B25">
        <v>20162</v>
      </c>
      <c r="C25">
        <v>22</v>
      </c>
      <c r="D25">
        <v>22</v>
      </c>
      <c r="E25">
        <v>208000</v>
      </c>
      <c r="F25">
        <v>4576000</v>
      </c>
      <c r="G25">
        <v>4576000</v>
      </c>
      <c r="H25">
        <v>0</v>
      </c>
      <c r="I25">
        <v>0</v>
      </c>
      <c r="J25" s="33" t="s">
        <v>78</v>
      </c>
      <c r="K25" s="33" t="s">
        <v>79</v>
      </c>
      <c r="L25" s="33" t="s">
        <v>193</v>
      </c>
      <c r="M25" s="33" t="s">
        <v>351</v>
      </c>
      <c r="N25" s="33" t="s">
        <v>187</v>
      </c>
      <c r="O25" s="33" t="s">
        <v>188</v>
      </c>
      <c r="P25">
        <v>0</v>
      </c>
    </row>
    <row r="26" spans="1:16" ht="14.25">
      <c r="A26" s="34">
        <v>3114380216</v>
      </c>
      <c r="B26">
        <v>20162</v>
      </c>
      <c r="C26">
        <v>25</v>
      </c>
      <c r="D26">
        <v>18</v>
      </c>
      <c r="E26">
        <v>208000</v>
      </c>
      <c r="F26">
        <v>5200000</v>
      </c>
      <c r="G26">
        <v>3744000</v>
      </c>
      <c r="H26">
        <v>1456000</v>
      </c>
      <c r="I26">
        <v>1456000</v>
      </c>
      <c r="J26" s="33" t="s">
        <v>41</v>
      </c>
      <c r="K26" s="33" t="s">
        <v>42</v>
      </c>
      <c r="L26" s="33" t="s">
        <v>193</v>
      </c>
      <c r="M26" s="33" t="s">
        <v>351</v>
      </c>
      <c r="N26" s="33" t="s">
        <v>187</v>
      </c>
      <c r="O26" s="33" t="s">
        <v>188</v>
      </c>
      <c r="P26">
        <v>0</v>
      </c>
    </row>
    <row r="27" spans="1:16" ht="14.25">
      <c r="A27" s="34">
        <v>3114380215</v>
      </c>
      <c r="B27">
        <v>20162</v>
      </c>
      <c r="C27">
        <v>21</v>
      </c>
      <c r="D27">
        <v>21</v>
      </c>
      <c r="E27">
        <v>208000</v>
      </c>
      <c r="F27">
        <v>4368000</v>
      </c>
      <c r="G27">
        <v>4368000</v>
      </c>
      <c r="H27">
        <v>0</v>
      </c>
      <c r="I27">
        <v>0</v>
      </c>
      <c r="J27" s="33" t="s">
        <v>364</v>
      </c>
      <c r="K27" s="33" t="s">
        <v>42</v>
      </c>
      <c r="L27" s="33" t="s">
        <v>365</v>
      </c>
      <c r="M27" s="33" t="s">
        <v>351</v>
      </c>
      <c r="N27" s="33" t="s">
        <v>187</v>
      </c>
      <c r="O27" s="33" t="s">
        <v>188</v>
      </c>
      <c r="P27">
        <v>0</v>
      </c>
    </row>
    <row r="28" spans="1:16" ht="14.25">
      <c r="A28" s="34">
        <v>3114380291</v>
      </c>
      <c r="B28">
        <v>20162</v>
      </c>
      <c r="C28">
        <v>20</v>
      </c>
      <c r="D28">
        <v>20</v>
      </c>
      <c r="E28">
        <v>208000</v>
      </c>
      <c r="F28">
        <v>4160000</v>
      </c>
      <c r="G28">
        <v>4160000</v>
      </c>
      <c r="H28">
        <v>0</v>
      </c>
      <c r="I28">
        <v>0</v>
      </c>
      <c r="J28" s="33" t="s">
        <v>234</v>
      </c>
      <c r="K28" s="33" t="s">
        <v>235</v>
      </c>
      <c r="L28" s="33" t="s">
        <v>236</v>
      </c>
      <c r="M28" s="33" t="s">
        <v>351</v>
      </c>
      <c r="N28" s="33" t="s">
        <v>187</v>
      </c>
      <c r="O28" s="33" t="s">
        <v>188</v>
      </c>
      <c r="P28">
        <v>0</v>
      </c>
    </row>
    <row r="29" spans="1:16" ht="14.25">
      <c r="A29" s="34">
        <v>3114380294</v>
      </c>
      <c r="B29">
        <v>20162</v>
      </c>
      <c r="C29">
        <v>25</v>
      </c>
      <c r="D29">
        <v>25</v>
      </c>
      <c r="E29">
        <v>208000</v>
      </c>
      <c r="F29">
        <v>5200000</v>
      </c>
      <c r="G29">
        <v>5200000</v>
      </c>
      <c r="H29">
        <v>0</v>
      </c>
      <c r="I29">
        <v>0</v>
      </c>
      <c r="J29" s="33" t="s">
        <v>142</v>
      </c>
      <c r="K29" s="33" t="s">
        <v>143</v>
      </c>
      <c r="L29" s="33" t="s">
        <v>193</v>
      </c>
      <c r="M29" s="33" t="s">
        <v>351</v>
      </c>
      <c r="N29" s="33" t="s">
        <v>187</v>
      </c>
      <c r="O29" s="33" t="s">
        <v>188</v>
      </c>
      <c r="P29">
        <v>0</v>
      </c>
    </row>
    <row r="30" spans="1:16" ht="14.25">
      <c r="A30" s="34">
        <v>3115380001</v>
      </c>
      <c r="B30">
        <v>20162</v>
      </c>
      <c r="C30">
        <v>17</v>
      </c>
      <c r="D30">
        <v>17</v>
      </c>
      <c r="E30">
        <v>229000</v>
      </c>
      <c r="F30">
        <v>3893000</v>
      </c>
      <c r="G30">
        <v>3893000</v>
      </c>
      <c r="H30">
        <v>0</v>
      </c>
      <c r="I30">
        <v>0</v>
      </c>
      <c r="J30" s="33" t="s">
        <v>366</v>
      </c>
      <c r="K30" s="33" t="s">
        <v>367</v>
      </c>
      <c r="L30" s="33" t="s">
        <v>368</v>
      </c>
      <c r="M30" s="33" t="s">
        <v>352</v>
      </c>
      <c r="N30" s="33" t="s">
        <v>187</v>
      </c>
      <c r="O30" s="33" t="s">
        <v>188</v>
      </c>
      <c r="P30">
        <v>0</v>
      </c>
    </row>
    <row r="31" spans="1:16" ht="14.25">
      <c r="A31" s="34">
        <v>3115380169</v>
      </c>
      <c r="B31">
        <v>20162</v>
      </c>
      <c r="C31">
        <v>22</v>
      </c>
      <c r="D31">
        <v>22</v>
      </c>
      <c r="E31">
        <v>229000</v>
      </c>
      <c r="F31">
        <v>5038000</v>
      </c>
      <c r="G31">
        <v>5038000</v>
      </c>
      <c r="H31">
        <v>0</v>
      </c>
      <c r="I31">
        <v>0</v>
      </c>
      <c r="J31" s="33" t="s">
        <v>80</v>
      </c>
      <c r="K31" s="33" t="s">
        <v>75</v>
      </c>
      <c r="L31" s="33" t="s">
        <v>194</v>
      </c>
      <c r="M31" s="33" t="s">
        <v>352</v>
      </c>
      <c r="N31" s="33" t="s">
        <v>187</v>
      </c>
      <c r="O31" s="33" t="s">
        <v>188</v>
      </c>
      <c r="P31">
        <v>0</v>
      </c>
    </row>
    <row r="32" spans="1:16" ht="14.25">
      <c r="A32" s="34">
        <v>3114380057</v>
      </c>
      <c r="B32">
        <v>20162</v>
      </c>
      <c r="C32">
        <v>23</v>
      </c>
      <c r="D32">
        <v>23</v>
      </c>
      <c r="E32">
        <v>208000</v>
      </c>
      <c r="F32">
        <v>4784000</v>
      </c>
      <c r="G32">
        <v>4784000</v>
      </c>
      <c r="H32">
        <v>0</v>
      </c>
      <c r="I32">
        <v>0</v>
      </c>
      <c r="J32" s="33" t="s">
        <v>76</v>
      </c>
      <c r="K32" s="33" t="s">
        <v>77</v>
      </c>
      <c r="L32" s="33" t="s">
        <v>192</v>
      </c>
      <c r="M32" s="33" t="s">
        <v>351</v>
      </c>
      <c r="N32" s="33" t="s">
        <v>187</v>
      </c>
      <c r="O32" s="33" t="s">
        <v>188</v>
      </c>
      <c r="P32">
        <v>0</v>
      </c>
    </row>
    <row r="33" spans="1:16" ht="14.25">
      <c r="A33" s="34">
        <v>3116380104</v>
      </c>
      <c r="B33">
        <v>20162</v>
      </c>
      <c r="C33">
        <v>17</v>
      </c>
      <c r="D33">
        <v>17</v>
      </c>
      <c r="E33">
        <v>229000</v>
      </c>
      <c r="F33">
        <v>3893000</v>
      </c>
      <c r="G33">
        <v>2725100</v>
      </c>
      <c r="H33">
        <v>1167900</v>
      </c>
      <c r="I33">
        <v>-595500</v>
      </c>
      <c r="J33" s="33" t="s">
        <v>369</v>
      </c>
      <c r="K33" s="33" t="s">
        <v>44</v>
      </c>
      <c r="L33" s="33" t="s">
        <v>370</v>
      </c>
      <c r="M33" s="33" t="s">
        <v>353</v>
      </c>
      <c r="N33" s="33" t="s">
        <v>187</v>
      </c>
      <c r="O33" s="33" t="s">
        <v>188</v>
      </c>
      <c r="P33">
        <v>1</v>
      </c>
    </row>
    <row r="34" spans="1:16" ht="14.25">
      <c r="A34" s="34">
        <v>3116380121</v>
      </c>
      <c r="B34">
        <v>20162</v>
      </c>
      <c r="C34">
        <v>17</v>
      </c>
      <c r="D34">
        <v>17</v>
      </c>
      <c r="E34">
        <v>229000</v>
      </c>
      <c r="F34">
        <v>3893000</v>
      </c>
      <c r="G34">
        <v>3893000</v>
      </c>
      <c r="H34">
        <v>0</v>
      </c>
      <c r="I34">
        <v>0</v>
      </c>
      <c r="J34" s="33" t="s">
        <v>276</v>
      </c>
      <c r="K34" s="33" t="s">
        <v>277</v>
      </c>
      <c r="L34" s="33" t="s">
        <v>278</v>
      </c>
      <c r="M34" s="33" t="s">
        <v>353</v>
      </c>
      <c r="N34" s="33" t="s">
        <v>187</v>
      </c>
      <c r="O34" s="33" t="s">
        <v>188</v>
      </c>
      <c r="P34">
        <v>0</v>
      </c>
    </row>
    <row r="35" spans="1:16" ht="14.25">
      <c r="A35" s="34">
        <v>3116380018</v>
      </c>
      <c r="B35">
        <v>20162</v>
      </c>
      <c r="C35">
        <v>20</v>
      </c>
      <c r="D35">
        <v>20</v>
      </c>
      <c r="E35">
        <v>229000</v>
      </c>
      <c r="F35">
        <v>4580000</v>
      </c>
      <c r="G35">
        <v>4580000</v>
      </c>
      <c r="H35">
        <v>0</v>
      </c>
      <c r="I35">
        <v>-3000000</v>
      </c>
      <c r="J35" s="33" t="s">
        <v>279</v>
      </c>
      <c r="K35" s="33" t="s">
        <v>280</v>
      </c>
      <c r="L35" s="33" t="s">
        <v>281</v>
      </c>
      <c r="M35" s="33" t="s">
        <v>353</v>
      </c>
      <c r="N35" s="33" t="s">
        <v>187</v>
      </c>
      <c r="O35" s="33" t="s">
        <v>188</v>
      </c>
      <c r="P35">
        <v>0</v>
      </c>
    </row>
    <row r="36" spans="1:16" ht="14.25">
      <c r="A36" s="34">
        <v>3116380151</v>
      </c>
      <c r="B36">
        <v>20162</v>
      </c>
      <c r="C36">
        <v>16</v>
      </c>
      <c r="D36">
        <v>16</v>
      </c>
      <c r="E36">
        <v>229000</v>
      </c>
      <c r="F36">
        <v>3664000</v>
      </c>
      <c r="G36">
        <v>3664000</v>
      </c>
      <c r="H36">
        <v>0</v>
      </c>
      <c r="I36">
        <v>-3000000</v>
      </c>
      <c r="J36" s="33" t="s">
        <v>255</v>
      </c>
      <c r="K36" s="33" t="s">
        <v>53</v>
      </c>
      <c r="L36" s="33" t="s">
        <v>256</v>
      </c>
      <c r="M36" s="33" t="s">
        <v>353</v>
      </c>
      <c r="N36" s="33" t="s">
        <v>187</v>
      </c>
      <c r="O36" s="33" t="s">
        <v>188</v>
      </c>
      <c r="P36">
        <v>0</v>
      </c>
    </row>
    <row r="37" spans="1:16" ht="14.25">
      <c r="A37" s="34">
        <v>3113341074</v>
      </c>
      <c r="B37">
        <v>20162</v>
      </c>
      <c r="C37">
        <v>14</v>
      </c>
      <c r="D37">
        <v>12</v>
      </c>
      <c r="E37">
        <v>187000</v>
      </c>
      <c r="F37">
        <v>2618000</v>
      </c>
      <c r="G37">
        <v>2244000</v>
      </c>
      <c r="H37">
        <v>374000</v>
      </c>
      <c r="I37">
        <v>374000</v>
      </c>
      <c r="J37" s="33" t="s">
        <v>54</v>
      </c>
      <c r="K37" s="33" t="s">
        <v>55</v>
      </c>
      <c r="L37" s="33" t="s">
        <v>178</v>
      </c>
      <c r="M37" s="33" t="s">
        <v>349</v>
      </c>
      <c r="N37" s="33" t="s">
        <v>179</v>
      </c>
      <c r="O37" s="33" t="s">
        <v>177</v>
      </c>
      <c r="P37">
        <v>0</v>
      </c>
    </row>
    <row r="38" spans="1:16" ht="14.25">
      <c r="A38" s="34">
        <v>3114341037</v>
      </c>
      <c r="B38">
        <v>20162</v>
      </c>
      <c r="C38">
        <v>23</v>
      </c>
      <c r="D38">
        <v>23</v>
      </c>
      <c r="E38">
        <v>208000</v>
      </c>
      <c r="F38">
        <v>4784000</v>
      </c>
      <c r="G38">
        <v>4784000</v>
      </c>
      <c r="H38">
        <v>0</v>
      </c>
      <c r="I38">
        <v>0</v>
      </c>
      <c r="J38" s="33" t="s">
        <v>58</v>
      </c>
      <c r="K38" s="33" t="s">
        <v>55</v>
      </c>
      <c r="L38" s="33" t="s">
        <v>181</v>
      </c>
      <c r="M38" s="33" t="s">
        <v>351</v>
      </c>
      <c r="N38" s="33" t="s">
        <v>179</v>
      </c>
      <c r="O38" s="33" t="s">
        <v>177</v>
      </c>
      <c r="P38">
        <v>0</v>
      </c>
    </row>
    <row r="39" spans="1:16" ht="14.25">
      <c r="A39" s="34">
        <v>3113410018</v>
      </c>
      <c r="B39">
        <v>20162</v>
      </c>
      <c r="C39">
        <v>9</v>
      </c>
      <c r="D39">
        <v>9</v>
      </c>
      <c r="E39">
        <v>187000</v>
      </c>
      <c r="F39">
        <v>1683000</v>
      </c>
      <c r="G39">
        <v>1683000</v>
      </c>
      <c r="H39">
        <v>0</v>
      </c>
      <c r="I39">
        <v>0</v>
      </c>
      <c r="J39" s="33" t="s">
        <v>33</v>
      </c>
      <c r="K39" s="33" t="s">
        <v>34</v>
      </c>
      <c r="L39" s="33" t="s">
        <v>165</v>
      </c>
      <c r="M39" s="33" t="s">
        <v>349</v>
      </c>
      <c r="N39" s="33" t="s">
        <v>148</v>
      </c>
      <c r="O39" s="33" t="s">
        <v>148</v>
      </c>
      <c r="P39">
        <v>0</v>
      </c>
    </row>
    <row r="40" spans="1:16" ht="14.25">
      <c r="A40" s="34">
        <v>3113410077</v>
      </c>
      <c r="B40">
        <v>20162</v>
      </c>
      <c r="C40">
        <v>9</v>
      </c>
      <c r="D40">
        <v>9</v>
      </c>
      <c r="E40">
        <v>187000</v>
      </c>
      <c r="F40">
        <v>1683000</v>
      </c>
      <c r="G40">
        <v>1683000</v>
      </c>
      <c r="H40">
        <v>0</v>
      </c>
      <c r="I40">
        <v>0</v>
      </c>
      <c r="J40" s="33" t="s">
        <v>21</v>
      </c>
      <c r="K40" s="33" t="s">
        <v>22</v>
      </c>
      <c r="L40" s="33" t="s">
        <v>159</v>
      </c>
      <c r="M40" s="33" t="s">
        <v>349</v>
      </c>
      <c r="N40" s="33" t="s">
        <v>148</v>
      </c>
      <c r="O40" s="33" t="s">
        <v>148</v>
      </c>
      <c r="P40">
        <v>0</v>
      </c>
    </row>
    <row r="41" spans="1:16" ht="14.25">
      <c r="A41" s="34">
        <v>3113410102</v>
      </c>
      <c r="B41">
        <v>20162</v>
      </c>
      <c r="C41">
        <v>9</v>
      </c>
      <c r="D41">
        <v>9</v>
      </c>
      <c r="E41">
        <v>187000</v>
      </c>
      <c r="F41">
        <v>1683000</v>
      </c>
      <c r="G41">
        <v>1683000</v>
      </c>
      <c r="H41">
        <v>0</v>
      </c>
      <c r="I41">
        <v>0</v>
      </c>
      <c r="J41" s="33" t="s">
        <v>9</v>
      </c>
      <c r="K41" s="33" t="s">
        <v>10</v>
      </c>
      <c r="L41" s="33" t="s">
        <v>147</v>
      </c>
      <c r="M41" s="33" t="s">
        <v>349</v>
      </c>
      <c r="N41" s="33" t="s">
        <v>148</v>
      </c>
      <c r="O41" s="33" t="s">
        <v>148</v>
      </c>
      <c r="P41">
        <v>0</v>
      </c>
    </row>
    <row r="42" spans="1:16" ht="14.25">
      <c r="A42" s="34">
        <v>3114410125</v>
      </c>
      <c r="B42">
        <v>20162</v>
      </c>
      <c r="C42">
        <v>20</v>
      </c>
      <c r="D42">
        <v>20</v>
      </c>
      <c r="E42">
        <v>208000</v>
      </c>
      <c r="F42">
        <v>4160000</v>
      </c>
      <c r="G42">
        <v>4160000</v>
      </c>
      <c r="H42">
        <v>0</v>
      </c>
      <c r="I42">
        <v>0</v>
      </c>
      <c r="J42" s="33" t="s">
        <v>35</v>
      </c>
      <c r="K42" s="33" t="s">
        <v>36</v>
      </c>
      <c r="L42" s="33" t="s">
        <v>166</v>
      </c>
      <c r="M42" s="33" t="s">
        <v>351</v>
      </c>
      <c r="N42" s="33" t="s">
        <v>148</v>
      </c>
      <c r="O42" s="33" t="s">
        <v>148</v>
      </c>
      <c r="P42">
        <v>0</v>
      </c>
    </row>
    <row r="43" spans="1:16" ht="14.25">
      <c r="A43" s="34">
        <v>3114410143</v>
      </c>
      <c r="B43">
        <v>20162</v>
      </c>
      <c r="C43">
        <v>24</v>
      </c>
      <c r="D43">
        <v>17</v>
      </c>
      <c r="E43">
        <v>208000</v>
      </c>
      <c r="F43">
        <v>4992000</v>
      </c>
      <c r="G43">
        <v>3536000</v>
      </c>
      <c r="H43">
        <v>1456000</v>
      </c>
      <c r="I43">
        <v>0</v>
      </c>
      <c r="J43" s="33" t="s">
        <v>37</v>
      </c>
      <c r="K43" s="33" t="s">
        <v>38</v>
      </c>
      <c r="L43" s="33" t="s">
        <v>167</v>
      </c>
      <c r="M43" s="33" t="s">
        <v>351</v>
      </c>
      <c r="N43" s="33" t="s">
        <v>148</v>
      </c>
      <c r="O43" s="33" t="s">
        <v>148</v>
      </c>
      <c r="P43">
        <v>0</v>
      </c>
    </row>
    <row r="44" spans="1:16" ht="14.25">
      <c r="A44" s="34">
        <v>3114410174</v>
      </c>
      <c r="B44">
        <v>20162</v>
      </c>
      <c r="C44">
        <v>24</v>
      </c>
      <c r="D44">
        <v>21</v>
      </c>
      <c r="E44">
        <v>208000</v>
      </c>
      <c r="F44">
        <v>4992000</v>
      </c>
      <c r="G44">
        <v>4368000</v>
      </c>
      <c r="H44">
        <v>624000</v>
      </c>
      <c r="I44">
        <v>624000</v>
      </c>
      <c r="J44" s="33" t="s">
        <v>39</v>
      </c>
      <c r="K44" s="33" t="s">
        <v>40</v>
      </c>
      <c r="L44" s="33" t="s">
        <v>166</v>
      </c>
      <c r="M44" s="33" t="s">
        <v>351</v>
      </c>
      <c r="N44" s="33" t="s">
        <v>148</v>
      </c>
      <c r="O44" s="33" t="s">
        <v>148</v>
      </c>
      <c r="P44">
        <v>0</v>
      </c>
    </row>
    <row r="45" spans="1:16" ht="14.25">
      <c r="A45" s="34">
        <v>3115410133</v>
      </c>
      <c r="B45">
        <v>20162</v>
      </c>
      <c r="C45">
        <v>24</v>
      </c>
      <c r="D45">
        <v>16</v>
      </c>
      <c r="E45">
        <v>229000</v>
      </c>
      <c r="F45">
        <v>5496000</v>
      </c>
      <c r="G45">
        <v>2564800</v>
      </c>
      <c r="H45">
        <v>2931200</v>
      </c>
      <c r="I45">
        <v>1328200</v>
      </c>
      <c r="J45" s="33" t="s">
        <v>371</v>
      </c>
      <c r="K45" s="33" t="s">
        <v>372</v>
      </c>
      <c r="L45" s="33" t="s">
        <v>373</v>
      </c>
      <c r="M45" s="33" t="s">
        <v>352</v>
      </c>
      <c r="N45" s="33" t="s">
        <v>148</v>
      </c>
      <c r="O45" s="33" t="s">
        <v>148</v>
      </c>
      <c r="P45">
        <v>0</v>
      </c>
    </row>
    <row r="46" spans="1:16" ht="14.25">
      <c r="A46" s="34">
        <v>3115410142</v>
      </c>
      <c r="B46">
        <v>20162</v>
      </c>
      <c r="C46">
        <v>22</v>
      </c>
      <c r="D46">
        <v>20</v>
      </c>
      <c r="E46">
        <v>229000</v>
      </c>
      <c r="F46">
        <v>5038000</v>
      </c>
      <c r="G46">
        <v>4580000</v>
      </c>
      <c r="H46">
        <v>458000</v>
      </c>
      <c r="I46">
        <v>458000</v>
      </c>
      <c r="J46" s="33" t="s">
        <v>41</v>
      </c>
      <c r="K46" s="33" t="s">
        <v>42</v>
      </c>
      <c r="L46" s="33" t="s">
        <v>168</v>
      </c>
      <c r="M46" s="33" t="s">
        <v>352</v>
      </c>
      <c r="N46" s="33" t="s">
        <v>148</v>
      </c>
      <c r="O46" s="33" t="s">
        <v>148</v>
      </c>
      <c r="P46">
        <v>0</v>
      </c>
    </row>
    <row r="47" spans="1:16" ht="14.25">
      <c r="A47" s="34">
        <v>3115410083</v>
      </c>
      <c r="B47">
        <v>20162</v>
      </c>
      <c r="C47">
        <v>17</v>
      </c>
      <c r="D47">
        <v>17</v>
      </c>
      <c r="E47">
        <v>229000</v>
      </c>
      <c r="F47">
        <v>3893000</v>
      </c>
      <c r="G47">
        <v>3893000</v>
      </c>
      <c r="H47">
        <v>0</v>
      </c>
      <c r="I47">
        <v>0</v>
      </c>
      <c r="J47" s="33" t="s">
        <v>43</v>
      </c>
      <c r="K47" s="33" t="s">
        <v>44</v>
      </c>
      <c r="L47" s="33" t="s">
        <v>169</v>
      </c>
      <c r="M47" s="33" t="s">
        <v>352</v>
      </c>
      <c r="N47" s="33" t="s">
        <v>148</v>
      </c>
      <c r="O47" s="33" t="s">
        <v>148</v>
      </c>
      <c r="P47">
        <v>0</v>
      </c>
    </row>
    <row r="48" spans="1:16" ht="14.25">
      <c r="A48" s="34">
        <v>3116410091</v>
      </c>
      <c r="B48">
        <v>20162</v>
      </c>
      <c r="C48">
        <v>20</v>
      </c>
      <c r="D48">
        <v>20</v>
      </c>
      <c r="E48">
        <v>229000</v>
      </c>
      <c r="F48">
        <v>4580000</v>
      </c>
      <c r="G48">
        <v>4580000</v>
      </c>
      <c r="H48">
        <v>0</v>
      </c>
      <c r="I48">
        <v>-3000000</v>
      </c>
      <c r="J48" s="33" t="s">
        <v>374</v>
      </c>
      <c r="K48" s="33" t="s">
        <v>375</v>
      </c>
      <c r="L48" s="33" t="s">
        <v>376</v>
      </c>
      <c r="M48" s="33" t="s">
        <v>353</v>
      </c>
      <c r="N48" s="33" t="s">
        <v>148</v>
      </c>
      <c r="O48" s="33" t="s">
        <v>148</v>
      </c>
      <c r="P48">
        <v>0</v>
      </c>
    </row>
    <row r="49" spans="1:16" ht="14.25">
      <c r="A49" s="34">
        <v>3115490007</v>
      </c>
      <c r="B49">
        <v>20162</v>
      </c>
      <c r="C49">
        <v>20</v>
      </c>
      <c r="D49">
        <v>17</v>
      </c>
      <c r="E49">
        <v>229000</v>
      </c>
      <c r="F49">
        <v>4580000</v>
      </c>
      <c r="G49">
        <v>2725100</v>
      </c>
      <c r="H49">
        <v>1854900</v>
      </c>
      <c r="I49">
        <v>0</v>
      </c>
      <c r="J49" s="33" t="s">
        <v>237</v>
      </c>
      <c r="K49" s="33" t="s">
        <v>238</v>
      </c>
      <c r="L49" s="33" t="s">
        <v>175</v>
      </c>
      <c r="M49" s="33" t="s">
        <v>352</v>
      </c>
      <c r="N49" s="33" t="s">
        <v>174</v>
      </c>
      <c r="O49" s="33" t="s">
        <v>172</v>
      </c>
      <c r="P49">
        <v>0</v>
      </c>
    </row>
    <row r="50" spans="1:16" ht="14.25">
      <c r="A50" s="34">
        <v>3115490042</v>
      </c>
      <c r="B50">
        <v>20162</v>
      </c>
      <c r="C50">
        <v>17</v>
      </c>
      <c r="D50">
        <v>17</v>
      </c>
      <c r="E50">
        <v>229000</v>
      </c>
      <c r="F50">
        <v>3893000</v>
      </c>
      <c r="G50">
        <v>3893000</v>
      </c>
      <c r="H50">
        <v>0</v>
      </c>
      <c r="I50">
        <v>0</v>
      </c>
      <c r="J50" s="33" t="s">
        <v>49</v>
      </c>
      <c r="K50" s="33" t="s">
        <v>50</v>
      </c>
      <c r="L50" s="33" t="s">
        <v>175</v>
      </c>
      <c r="M50" s="33" t="s">
        <v>352</v>
      </c>
      <c r="N50" s="33" t="s">
        <v>174</v>
      </c>
      <c r="O50" s="33" t="s">
        <v>172</v>
      </c>
      <c r="P50">
        <v>0</v>
      </c>
    </row>
    <row r="51" spans="1:16" ht="14.25">
      <c r="A51" s="34">
        <v>3116490022</v>
      </c>
      <c r="B51">
        <v>20162</v>
      </c>
      <c r="C51">
        <v>19</v>
      </c>
      <c r="D51">
        <v>19</v>
      </c>
      <c r="E51">
        <v>229000</v>
      </c>
      <c r="F51">
        <v>4351000</v>
      </c>
      <c r="G51">
        <v>4351000</v>
      </c>
      <c r="H51">
        <v>0</v>
      </c>
      <c r="I51">
        <v>0</v>
      </c>
      <c r="J51" s="33" t="s">
        <v>271</v>
      </c>
      <c r="K51" s="33" t="s">
        <v>29</v>
      </c>
      <c r="L51" s="33" t="s">
        <v>272</v>
      </c>
      <c r="M51" s="33" t="s">
        <v>353</v>
      </c>
      <c r="N51" s="33" t="s">
        <v>174</v>
      </c>
      <c r="O51" s="33" t="s">
        <v>172</v>
      </c>
      <c r="P51">
        <v>0</v>
      </c>
    </row>
    <row r="52" spans="1:16" ht="14.25">
      <c r="A52" s="34">
        <v>3116490045</v>
      </c>
      <c r="B52">
        <v>20162</v>
      </c>
      <c r="C52">
        <v>19</v>
      </c>
      <c r="D52">
        <v>19</v>
      </c>
      <c r="E52">
        <v>229000</v>
      </c>
      <c r="F52">
        <v>4351000</v>
      </c>
      <c r="G52">
        <v>4351000</v>
      </c>
      <c r="H52">
        <v>0</v>
      </c>
      <c r="I52">
        <v>-3000000</v>
      </c>
      <c r="J52" s="33" t="s">
        <v>284</v>
      </c>
      <c r="K52" s="33" t="s">
        <v>285</v>
      </c>
      <c r="L52" s="33" t="s">
        <v>268</v>
      </c>
      <c r="M52" s="33" t="s">
        <v>353</v>
      </c>
      <c r="N52" s="33" t="s">
        <v>174</v>
      </c>
      <c r="O52" s="33" t="s">
        <v>172</v>
      </c>
      <c r="P52">
        <v>0</v>
      </c>
    </row>
    <row r="53" spans="1:16" ht="14.25">
      <c r="A53" s="34">
        <v>3116490053</v>
      </c>
      <c r="B53">
        <v>20162</v>
      </c>
      <c r="C53">
        <v>18</v>
      </c>
      <c r="D53">
        <v>18</v>
      </c>
      <c r="E53">
        <v>229000</v>
      </c>
      <c r="F53">
        <v>4122000</v>
      </c>
      <c r="G53">
        <v>4122000</v>
      </c>
      <c r="H53">
        <v>0</v>
      </c>
      <c r="I53">
        <v>-3000000</v>
      </c>
      <c r="J53" s="33" t="s">
        <v>377</v>
      </c>
      <c r="K53" s="33" t="s">
        <v>378</v>
      </c>
      <c r="L53" s="33" t="s">
        <v>268</v>
      </c>
      <c r="M53" s="33" t="s">
        <v>353</v>
      </c>
      <c r="N53" s="33" t="s">
        <v>174</v>
      </c>
      <c r="O53" s="33" t="s">
        <v>172</v>
      </c>
      <c r="P53">
        <v>0</v>
      </c>
    </row>
    <row r="54" spans="1:16" ht="14.25">
      <c r="A54" s="34">
        <v>3112500045</v>
      </c>
      <c r="B54">
        <v>20162</v>
      </c>
      <c r="C54">
        <v>3</v>
      </c>
      <c r="D54">
        <v>0</v>
      </c>
      <c r="E54">
        <v>165000</v>
      </c>
      <c r="F54">
        <v>495000</v>
      </c>
      <c r="G54">
        <v>0</v>
      </c>
      <c r="H54">
        <v>495000</v>
      </c>
      <c r="I54">
        <v>495000</v>
      </c>
      <c r="J54" s="33" t="s">
        <v>45</v>
      </c>
      <c r="K54" s="33" t="s">
        <v>46</v>
      </c>
      <c r="L54" s="33" t="s">
        <v>170</v>
      </c>
      <c r="M54" s="33" t="s">
        <v>350</v>
      </c>
      <c r="N54" s="33" t="s">
        <v>171</v>
      </c>
      <c r="O54" s="33" t="s">
        <v>172</v>
      </c>
      <c r="P54">
        <v>0</v>
      </c>
    </row>
    <row r="55" spans="1:16" ht="14.25">
      <c r="A55" s="34">
        <v>3114500060</v>
      </c>
      <c r="B55">
        <v>20162</v>
      </c>
      <c r="C55">
        <v>22</v>
      </c>
      <c r="D55">
        <v>16</v>
      </c>
      <c r="E55">
        <v>208000</v>
      </c>
      <c r="F55">
        <v>4462000</v>
      </c>
      <c r="G55">
        <v>1664000</v>
      </c>
      <c r="H55">
        <v>2798000</v>
      </c>
      <c r="I55">
        <v>2798000</v>
      </c>
      <c r="J55" s="33" t="s">
        <v>132</v>
      </c>
      <c r="K55" s="33" t="s">
        <v>36</v>
      </c>
      <c r="L55" s="33" t="s">
        <v>226</v>
      </c>
      <c r="M55" s="33" t="s">
        <v>351</v>
      </c>
      <c r="N55" s="33" t="s">
        <v>171</v>
      </c>
      <c r="O55" s="33" t="s">
        <v>172</v>
      </c>
      <c r="P55">
        <v>0</v>
      </c>
    </row>
    <row r="56" spans="1:16" ht="14.25">
      <c r="A56" s="34">
        <v>3116500001</v>
      </c>
      <c r="B56">
        <v>20162</v>
      </c>
      <c r="C56">
        <v>20</v>
      </c>
      <c r="D56">
        <v>20</v>
      </c>
      <c r="E56">
        <v>229000</v>
      </c>
      <c r="F56">
        <v>4580000</v>
      </c>
      <c r="G56">
        <v>3206000</v>
      </c>
      <c r="H56">
        <v>1374000</v>
      </c>
      <c r="I56">
        <v>-526800</v>
      </c>
      <c r="J56" s="33" t="s">
        <v>379</v>
      </c>
      <c r="K56" s="33" t="s">
        <v>380</v>
      </c>
      <c r="L56" s="33" t="s">
        <v>260</v>
      </c>
      <c r="M56" s="33" t="s">
        <v>353</v>
      </c>
      <c r="N56" s="33" t="s">
        <v>171</v>
      </c>
      <c r="O56" s="33" t="s">
        <v>172</v>
      </c>
      <c r="P56">
        <v>0</v>
      </c>
    </row>
    <row r="57" spans="1:16" ht="14.25">
      <c r="A57" s="34">
        <v>3116500002</v>
      </c>
      <c r="B57">
        <v>20162</v>
      </c>
      <c r="C57">
        <v>19</v>
      </c>
      <c r="D57">
        <v>19</v>
      </c>
      <c r="E57">
        <v>229000</v>
      </c>
      <c r="F57">
        <v>4351000</v>
      </c>
      <c r="G57">
        <v>4351000</v>
      </c>
      <c r="H57">
        <v>0</v>
      </c>
      <c r="I57">
        <v>-3000000</v>
      </c>
      <c r="J57" s="33" t="s">
        <v>286</v>
      </c>
      <c r="K57" s="33" t="s">
        <v>287</v>
      </c>
      <c r="L57" s="33" t="s">
        <v>288</v>
      </c>
      <c r="M57" s="33" t="s">
        <v>353</v>
      </c>
      <c r="N57" s="33" t="s">
        <v>171</v>
      </c>
      <c r="O57" s="33" t="s">
        <v>172</v>
      </c>
      <c r="P57">
        <v>0</v>
      </c>
    </row>
    <row r="58" spans="1:16" ht="14.25">
      <c r="A58" s="34">
        <v>3116500047</v>
      </c>
      <c r="B58">
        <v>20162</v>
      </c>
      <c r="C58">
        <v>17</v>
      </c>
      <c r="D58">
        <v>17</v>
      </c>
      <c r="E58">
        <v>229000</v>
      </c>
      <c r="F58">
        <v>3893000</v>
      </c>
      <c r="G58">
        <v>2725100</v>
      </c>
      <c r="H58">
        <v>1167900</v>
      </c>
      <c r="I58">
        <v>1167900</v>
      </c>
      <c r="J58" s="33" t="s">
        <v>381</v>
      </c>
      <c r="K58" s="33" t="s">
        <v>259</v>
      </c>
      <c r="L58" s="33" t="s">
        <v>260</v>
      </c>
      <c r="M58" s="33" t="s">
        <v>353</v>
      </c>
      <c r="N58" s="33" t="s">
        <v>171</v>
      </c>
      <c r="O58" s="33" t="s">
        <v>172</v>
      </c>
      <c r="P58">
        <v>0</v>
      </c>
    </row>
    <row r="59" spans="1:16" ht="14.25">
      <c r="A59" s="34">
        <v>3116500054</v>
      </c>
      <c r="B59">
        <v>20162</v>
      </c>
      <c r="C59">
        <v>18</v>
      </c>
      <c r="D59">
        <v>18</v>
      </c>
      <c r="E59">
        <v>229000</v>
      </c>
      <c r="F59">
        <v>4122000</v>
      </c>
      <c r="G59">
        <v>2061000</v>
      </c>
      <c r="H59">
        <v>2061000</v>
      </c>
      <c r="I59">
        <v>893000</v>
      </c>
      <c r="J59" s="33" t="s">
        <v>289</v>
      </c>
      <c r="K59" s="33" t="s">
        <v>290</v>
      </c>
      <c r="L59" s="33" t="s">
        <v>260</v>
      </c>
      <c r="M59" s="33" t="s">
        <v>353</v>
      </c>
      <c r="N59" s="33" t="s">
        <v>171</v>
      </c>
      <c r="O59" s="33" t="s">
        <v>172</v>
      </c>
      <c r="P59">
        <v>0</v>
      </c>
    </row>
    <row r="60" spans="1:16" ht="14.25">
      <c r="A60" s="34">
        <v>3116510044</v>
      </c>
      <c r="B60">
        <v>20162</v>
      </c>
      <c r="C60">
        <v>19</v>
      </c>
      <c r="D60">
        <v>19</v>
      </c>
      <c r="E60">
        <v>229000</v>
      </c>
      <c r="F60">
        <v>4351000</v>
      </c>
      <c r="G60">
        <v>4351000</v>
      </c>
      <c r="H60">
        <v>0</v>
      </c>
      <c r="I60">
        <v>-3000000</v>
      </c>
      <c r="J60" s="33" t="s">
        <v>291</v>
      </c>
      <c r="K60" s="33" t="s">
        <v>292</v>
      </c>
      <c r="L60" s="33" t="s">
        <v>293</v>
      </c>
      <c r="M60" s="33" t="s">
        <v>353</v>
      </c>
      <c r="N60" s="33" t="s">
        <v>248</v>
      </c>
      <c r="O60" s="33" t="s">
        <v>172</v>
      </c>
      <c r="P60">
        <v>0</v>
      </c>
    </row>
    <row r="61" spans="1:16" ht="14.25">
      <c r="A61" s="34">
        <v>3116510033</v>
      </c>
      <c r="B61">
        <v>20162</v>
      </c>
      <c r="C61">
        <v>17</v>
      </c>
      <c r="D61">
        <v>17</v>
      </c>
      <c r="E61">
        <v>229000</v>
      </c>
      <c r="F61">
        <v>3893000</v>
      </c>
      <c r="G61">
        <v>3893000</v>
      </c>
      <c r="H61">
        <v>0</v>
      </c>
      <c r="I61">
        <v>-3000000</v>
      </c>
      <c r="J61" s="33" t="s">
        <v>265</v>
      </c>
      <c r="K61" s="33" t="s">
        <v>22</v>
      </c>
      <c r="L61" s="33" t="s">
        <v>266</v>
      </c>
      <c r="M61" s="33" t="s">
        <v>353</v>
      </c>
      <c r="N61" s="33" t="s">
        <v>248</v>
      </c>
      <c r="O61" s="33" t="s">
        <v>172</v>
      </c>
      <c r="P61">
        <v>0</v>
      </c>
    </row>
    <row r="62" spans="1:16" ht="14.25">
      <c r="A62" s="34">
        <v>3114320104</v>
      </c>
      <c r="B62">
        <v>20162</v>
      </c>
      <c r="C62">
        <v>17</v>
      </c>
      <c r="D62">
        <v>17</v>
      </c>
      <c r="E62">
        <v>176000</v>
      </c>
      <c r="F62">
        <v>2992000</v>
      </c>
      <c r="G62">
        <v>2992000</v>
      </c>
      <c r="H62">
        <v>0</v>
      </c>
      <c r="I62">
        <v>0</v>
      </c>
      <c r="J62" s="33" t="s">
        <v>100</v>
      </c>
      <c r="K62" s="33" t="s">
        <v>101</v>
      </c>
      <c r="L62" s="33" t="s">
        <v>206</v>
      </c>
      <c r="M62" s="33" t="s">
        <v>351</v>
      </c>
      <c r="N62" s="33" t="s">
        <v>161</v>
      </c>
      <c r="O62" s="33" t="s">
        <v>157</v>
      </c>
      <c r="P62">
        <v>0</v>
      </c>
    </row>
    <row r="63" spans="1:16" ht="14.25">
      <c r="A63" s="34">
        <v>3114320311</v>
      </c>
      <c r="B63">
        <v>20162</v>
      </c>
      <c r="C63">
        <v>17</v>
      </c>
      <c r="D63">
        <v>17</v>
      </c>
      <c r="E63">
        <v>176000</v>
      </c>
      <c r="F63">
        <v>2992000</v>
      </c>
      <c r="G63">
        <v>2992000</v>
      </c>
      <c r="H63">
        <v>0</v>
      </c>
      <c r="I63">
        <v>0</v>
      </c>
      <c r="J63" s="33" t="s">
        <v>144</v>
      </c>
      <c r="K63" s="33" t="s">
        <v>145</v>
      </c>
      <c r="L63" s="33" t="s">
        <v>206</v>
      </c>
      <c r="M63" s="33" t="s">
        <v>351</v>
      </c>
      <c r="N63" s="33" t="s">
        <v>161</v>
      </c>
      <c r="O63" s="33" t="s">
        <v>157</v>
      </c>
      <c r="P63">
        <v>0</v>
      </c>
    </row>
    <row r="64" spans="1:16" ht="14.25">
      <c r="A64" s="34">
        <v>3115320362</v>
      </c>
      <c r="B64">
        <v>20162</v>
      </c>
      <c r="C64">
        <v>23</v>
      </c>
      <c r="D64">
        <v>23</v>
      </c>
      <c r="E64">
        <v>194000</v>
      </c>
      <c r="F64">
        <v>4462000</v>
      </c>
      <c r="G64">
        <v>2231000</v>
      </c>
      <c r="H64">
        <v>2231000</v>
      </c>
      <c r="I64">
        <v>2231000</v>
      </c>
      <c r="J64" s="33" t="s">
        <v>137</v>
      </c>
      <c r="K64" s="33" t="s">
        <v>138</v>
      </c>
      <c r="L64" s="33" t="s">
        <v>228</v>
      </c>
      <c r="M64" s="33" t="s">
        <v>352</v>
      </c>
      <c r="N64" s="33" t="s">
        <v>161</v>
      </c>
      <c r="O64" s="33" t="s">
        <v>157</v>
      </c>
      <c r="P64">
        <v>0</v>
      </c>
    </row>
    <row r="65" spans="1:16" ht="14.25">
      <c r="A65" s="34">
        <v>3115320039</v>
      </c>
      <c r="B65">
        <v>20162</v>
      </c>
      <c r="C65">
        <v>20</v>
      </c>
      <c r="D65">
        <v>20</v>
      </c>
      <c r="E65">
        <v>194000</v>
      </c>
      <c r="F65">
        <v>3880000</v>
      </c>
      <c r="G65">
        <v>3880000</v>
      </c>
      <c r="H65">
        <v>0</v>
      </c>
      <c r="I65">
        <v>0</v>
      </c>
      <c r="J65" s="33" t="s">
        <v>24</v>
      </c>
      <c r="K65" s="33" t="s">
        <v>25</v>
      </c>
      <c r="L65" s="33" t="s">
        <v>160</v>
      </c>
      <c r="M65" s="33" t="s">
        <v>352</v>
      </c>
      <c r="N65" s="33" t="s">
        <v>161</v>
      </c>
      <c r="O65" s="33" t="s">
        <v>157</v>
      </c>
      <c r="P65">
        <v>0</v>
      </c>
    </row>
    <row r="66" spans="1:16" ht="14.25">
      <c r="A66" s="34">
        <v>3115320177</v>
      </c>
      <c r="B66">
        <v>20162</v>
      </c>
      <c r="C66">
        <v>23</v>
      </c>
      <c r="D66">
        <v>23</v>
      </c>
      <c r="E66">
        <v>194000</v>
      </c>
      <c r="F66">
        <v>4462000</v>
      </c>
      <c r="G66">
        <v>4462000</v>
      </c>
      <c r="H66">
        <v>0</v>
      </c>
      <c r="I66">
        <v>0</v>
      </c>
      <c r="J66" s="33" t="s">
        <v>106</v>
      </c>
      <c r="K66" s="33" t="s">
        <v>107</v>
      </c>
      <c r="L66" s="33" t="s">
        <v>210</v>
      </c>
      <c r="M66" s="33" t="s">
        <v>352</v>
      </c>
      <c r="N66" s="33" t="s">
        <v>161</v>
      </c>
      <c r="O66" s="33" t="s">
        <v>157</v>
      </c>
      <c r="P66">
        <v>0</v>
      </c>
    </row>
    <row r="67" spans="1:16" ht="14.25">
      <c r="A67" s="34">
        <v>3115320321</v>
      </c>
      <c r="B67">
        <v>20162</v>
      </c>
      <c r="C67">
        <v>24</v>
      </c>
      <c r="D67">
        <v>24</v>
      </c>
      <c r="E67">
        <v>194000</v>
      </c>
      <c r="F67">
        <v>4656000</v>
      </c>
      <c r="G67">
        <v>4656000</v>
      </c>
      <c r="H67">
        <v>0</v>
      </c>
      <c r="I67">
        <v>0</v>
      </c>
      <c r="J67" s="33" t="s">
        <v>103</v>
      </c>
      <c r="K67" s="33" t="s">
        <v>57</v>
      </c>
      <c r="L67" s="33" t="s">
        <v>208</v>
      </c>
      <c r="M67" s="33" t="s">
        <v>352</v>
      </c>
      <c r="N67" s="33" t="s">
        <v>161</v>
      </c>
      <c r="O67" s="33" t="s">
        <v>157</v>
      </c>
      <c r="P67">
        <v>0</v>
      </c>
    </row>
    <row r="68" spans="1:16" ht="14.25">
      <c r="A68" s="34">
        <v>3116320282</v>
      </c>
      <c r="B68">
        <v>20162</v>
      </c>
      <c r="C68">
        <v>18</v>
      </c>
      <c r="D68">
        <v>18</v>
      </c>
      <c r="E68">
        <v>217000</v>
      </c>
      <c r="F68">
        <v>3906000</v>
      </c>
      <c r="G68">
        <v>3906000</v>
      </c>
      <c r="H68">
        <v>0</v>
      </c>
      <c r="I68">
        <v>0</v>
      </c>
      <c r="J68" s="33" t="s">
        <v>300</v>
      </c>
      <c r="K68" s="33" t="s">
        <v>301</v>
      </c>
      <c r="L68" s="33" t="s">
        <v>294</v>
      </c>
      <c r="M68" s="33" t="s">
        <v>353</v>
      </c>
      <c r="N68" s="33" t="s">
        <v>161</v>
      </c>
      <c r="O68" s="33" t="s">
        <v>157</v>
      </c>
      <c r="P68">
        <v>0</v>
      </c>
    </row>
    <row r="69" spans="1:16" ht="14.25">
      <c r="A69" s="34">
        <v>3115320008</v>
      </c>
      <c r="B69">
        <v>20162</v>
      </c>
      <c r="C69">
        <v>23</v>
      </c>
      <c r="D69">
        <v>23</v>
      </c>
      <c r="E69">
        <v>194000</v>
      </c>
      <c r="F69">
        <v>4462000</v>
      </c>
      <c r="G69">
        <v>4462000</v>
      </c>
      <c r="H69">
        <v>0</v>
      </c>
      <c r="I69">
        <v>0</v>
      </c>
      <c r="J69" s="33" t="s">
        <v>102</v>
      </c>
      <c r="K69" s="33" t="s">
        <v>62</v>
      </c>
      <c r="L69" s="33" t="s">
        <v>207</v>
      </c>
      <c r="M69" s="33" t="s">
        <v>352</v>
      </c>
      <c r="N69" s="33" t="s">
        <v>161</v>
      </c>
      <c r="O69" s="33" t="s">
        <v>157</v>
      </c>
      <c r="P69">
        <v>0</v>
      </c>
    </row>
    <row r="70" spans="1:16" ht="14.25">
      <c r="A70" s="34">
        <v>3115320269</v>
      </c>
      <c r="B70">
        <v>20162</v>
      </c>
      <c r="C70">
        <v>26</v>
      </c>
      <c r="D70">
        <v>26</v>
      </c>
      <c r="E70">
        <v>194000</v>
      </c>
      <c r="F70">
        <v>5044000</v>
      </c>
      <c r="G70">
        <v>3530800</v>
      </c>
      <c r="H70">
        <v>1513200</v>
      </c>
      <c r="I70">
        <v>1513200</v>
      </c>
      <c r="J70" s="33" t="s">
        <v>382</v>
      </c>
      <c r="K70" s="33" t="s">
        <v>383</v>
      </c>
      <c r="L70" s="33" t="s">
        <v>384</v>
      </c>
      <c r="M70" s="33" t="s">
        <v>352</v>
      </c>
      <c r="N70" s="33" t="s">
        <v>161</v>
      </c>
      <c r="O70" s="33" t="s">
        <v>157</v>
      </c>
      <c r="P70">
        <v>0</v>
      </c>
    </row>
    <row r="71" spans="1:16" ht="14.25">
      <c r="A71" s="34">
        <v>3116320213</v>
      </c>
      <c r="B71">
        <v>20162</v>
      </c>
      <c r="C71">
        <v>16</v>
      </c>
      <c r="D71">
        <v>16</v>
      </c>
      <c r="E71">
        <v>217000</v>
      </c>
      <c r="F71">
        <v>3472000</v>
      </c>
      <c r="G71">
        <v>3472000</v>
      </c>
      <c r="H71">
        <v>0</v>
      </c>
      <c r="I71">
        <v>-3000000</v>
      </c>
      <c r="J71" s="33" t="s">
        <v>273</v>
      </c>
      <c r="K71" s="33" t="s">
        <v>53</v>
      </c>
      <c r="L71" s="33" t="s">
        <v>274</v>
      </c>
      <c r="M71" s="33" t="s">
        <v>353</v>
      </c>
      <c r="N71" s="33" t="s">
        <v>161</v>
      </c>
      <c r="O71" s="33" t="s">
        <v>157</v>
      </c>
      <c r="P71">
        <v>0</v>
      </c>
    </row>
    <row r="72" spans="1:16" ht="14.25">
      <c r="A72" s="34">
        <v>3113340202</v>
      </c>
      <c r="B72">
        <v>20162</v>
      </c>
      <c r="C72">
        <v>12</v>
      </c>
      <c r="D72">
        <v>10</v>
      </c>
      <c r="E72">
        <v>187000</v>
      </c>
      <c r="F72">
        <v>2244000</v>
      </c>
      <c r="G72">
        <v>1870000</v>
      </c>
      <c r="H72">
        <v>374000</v>
      </c>
      <c r="I72">
        <v>374000</v>
      </c>
      <c r="J72" s="33" t="s">
        <v>385</v>
      </c>
      <c r="K72" s="33" t="s">
        <v>27</v>
      </c>
      <c r="L72" s="33" t="s">
        <v>386</v>
      </c>
      <c r="M72" s="33" t="s">
        <v>349</v>
      </c>
      <c r="N72" s="33" t="s">
        <v>177</v>
      </c>
      <c r="O72" s="33" t="s">
        <v>177</v>
      </c>
      <c r="P72">
        <v>0</v>
      </c>
    </row>
    <row r="73" spans="1:16" ht="14.25">
      <c r="A73" s="34">
        <v>3113340033</v>
      </c>
      <c r="B73">
        <v>20162</v>
      </c>
      <c r="C73">
        <v>13</v>
      </c>
      <c r="D73">
        <v>13</v>
      </c>
      <c r="E73">
        <v>187000</v>
      </c>
      <c r="F73">
        <v>2431000</v>
      </c>
      <c r="G73">
        <v>2431000</v>
      </c>
      <c r="H73">
        <v>0</v>
      </c>
      <c r="I73">
        <v>0</v>
      </c>
      <c r="J73" s="33" t="s">
        <v>51</v>
      </c>
      <c r="K73" s="33" t="s">
        <v>29</v>
      </c>
      <c r="L73" s="33" t="s">
        <v>176</v>
      </c>
      <c r="M73" s="33" t="s">
        <v>349</v>
      </c>
      <c r="N73" s="33" t="s">
        <v>177</v>
      </c>
      <c r="O73" s="33" t="s">
        <v>177</v>
      </c>
      <c r="P73">
        <v>0</v>
      </c>
    </row>
    <row r="74" spans="1:16" ht="14.25">
      <c r="A74" s="34">
        <v>3113340216</v>
      </c>
      <c r="B74">
        <v>20162</v>
      </c>
      <c r="C74">
        <v>13</v>
      </c>
      <c r="D74">
        <v>13</v>
      </c>
      <c r="E74">
        <v>187000</v>
      </c>
      <c r="F74">
        <v>2431000</v>
      </c>
      <c r="G74">
        <v>2431000</v>
      </c>
      <c r="H74">
        <v>0</v>
      </c>
      <c r="I74">
        <v>0</v>
      </c>
      <c r="J74" s="33" t="s">
        <v>52</v>
      </c>
      <c r="K74" s="33" t="s">
        <v>53</v>
      </c>
      <c r="L74" s="33" t="s">
        <v>176</v>
      </c>
      <c r="M74" s="33" t="s">
        <v>349</v>
      </c>
      <c r="N74" s="33" t="s">
        <v>177</v>
      </c>
      <c r="O74" s="33" t="s">
        <v>177</v>
      </c>
      <c r="P74">
        <v>0</v>
      </c>
    </row>
    <row r="75" spans="1:16" ht="14.25">
      <c r="A75" s="34">
        <v>3114340106</v>
      </c>
      <c r="B75">
        <v>20162</v>
      </c>
      <c r="C75">
        <v>17</v>
      </c>
      <c r="D75">
        <v>17</v>
      </c>
      <c r="E75">
        <v>208000</v>
      </c>
      <c r="F75">
        <v>3536000</v>
      </c>
      <c r="G75">
        <v>3536000</v>
      </c>
      <c r="H75">
        <v>0</v>
      </c>
      <c r="I75">
        <v>0</v>
      </c>
      <c r="J75" s="33" t="s">
        <v>56</v>
      </c>
      <c r="K75" s="33" t="s">
        <v>57</v>
      </c>
      <c r="L75" s="33" t="s">
        <v>180</v>
      </c>
      <c r="M75" s="33" t="s">
        <v>351</v>
      </c>
      <c r="N75" s="33" t="s">
        <v>177</v>
      </c>
      <c r="O75" s="33" t="s">
        <v>177</v>
      </c>
      <c r="P75">
        <v>0</v>
      </c>
    </row>
    <row r="76" spans="1:16" ht="14.25">
      <c r="A76" s="34">
        <v>3116340087</v>
      </c>
      <c r="B76">
        <v>20162</v>
      </c>
      <c r="C76">
        <v>22</v>
      </c>
      <c r="D76">
        <v>22</v>
      </c>
      <c r="E76">
        <v>229000</v>
      </c>
      <c r="F76">
        <v>5038000</v>
      </c>
      <c r="G76">
        <v>3526600</v>
      </c>
      <c r="H76">
        <v>1511400</v>
      </c>
      <c r="I76">
        <v>0</v>
      </c>
      <c r="J76" s="33" t="s">
        <v>387</v>
      </c>
      <c r="K76" s="33" t="s">
        <v>27</v>
      </c>
      <c r="L76" s="33" t="s">
        <v>388</v>
      </c>
      <c r="M76" s="33" t="s">
        <v>353</v>
      </c>
      <c r="N76" s="33" t="s">
        <v>177</v>
      </c>
      <c r="O76" s="33" t="s">
        <v>177</v>
      </c>
      <c r="P76">
        <v>0</v>
      </c>
    </row>
    <row r="77" spans="1:16" ht="14.25">
      <c r="A77" s="34">
        <v>3116340029</v>
      </c>
      <c r="B77">
        <v>20162</v>
      </c>
      <c r="C77">
        <v>22</v>
      </c>
      <c r="D77">
        <v>22</v>
      </c>
      <c r="E77">
        <v>229000</v>
      </c>
      <c r="F77">
        <v>5038000</v>
      </c>
      <c r="G77">
        <v>3526600</v>
      </c>
      <c r="H77">
        <v>1511400</v>
      </c>
      <c r="I77">
        <v>0</v>
      </c>
      <c r="J77" s="33" t="s">
        <v>131</v>
      </c>
      <c r="K77" s="33" t="s">
        <v>295</v>
      </c>
      <c r="L77" s="33" t="s">
        <v>296</v>
      </c>
      <c r="M77" s="33" t="s">
        <v>353</v>
      </c>
      <c r="N77" s="33" t="s">
        <v>177</v>
      </c>
      <c r="O77" s="33" t="s">
        <v>177</v>
      </c>
      <c r="P77">
        <v>0</v>
      </c>
    </row>
    <row r="78" spans="1:16" ht="14.25">
      <c r="A78" s="34">
        <v>3114520095</v>
      </c>
      <c r="B78">
        <v>20162</v>
      </c>
      <c r="C78">
        <v>25</v>
      </c>
      <c r="D78">
        <v>25</v>
      </c>
      <c r="E78">
        <v>208000</v>
      </c>
      <c r="F78">
        <v>5200000</v>
      </c>
      <c r="G78">
        <v>3640000</v>
      </c>
      <c r="H78">
        <v>1560000</v>
      </c>
      <c r="I78">
        <v>0</v>
      </c>
      <c r="J78" s="33" t="s">
        <v>243</v>
      </c>
      <c r="K78" s="33" t="s">
        <v>244</v>
      </c>
      <c r="L78" s="33" t="s">
        <v>245</v>
      </c>
      <c r="M78" s="33" t="s">
        <v>351</v>
      </c>
      <c r="N78" s="33" t="s">
        <v>223</v>
      </c>
      <c r="O78" s="33" t="s">
        <v>172</v>
      </c>
      <c r="P78">
        <v>0</v>
      </c>
    </row>
    <row r="79" spans="1:16" ht="14.25">
      <c r="A79" s="34">
        <v>3115520025</v>
      </c>
      <c r="B79">
        <v>20162</v>
      </c>
      <c r="C79">
        <v>21</v>
      </c>
      <c r="D79">
        <v>18</v>
      </c>
      <c r="E79">
        <v>229000</v>
      </c>
      <c r="F79">
        <v>4809000</v>
      </c>
      <c r="G79">
        <v>2885400</v>
      </c>
      <c r="H79">
        <v>1923600</v>
      </c>
      <c r="I79">
        <v>1728900</v>
      </c>
      <c r="J79" s="33" t="s">
        <v>389</v>
      </c>
      <c r="K79" s="33" t="s">
        <v>390</v>
      </c>
      <c r="L79" s="33" t="s">
        <v>222</v>
      </c>
      <c r="M79" s="33" t="s">
        <v>352</v>
      </c>
      <c r="N79" s="33" t="s">
        <v>223</v>
      </c>
      <c r="O79" s="33" t="s">
        <v>172</v>
      </c>
      <c r="P79">
        <v>0</v>
      </c>
    </row>
    <row r="80" spans="1:16" ht="14.25">
      <c r="A80" s="34">
        <v>3113390019</v>
      </c>
      <c r="B80">
        <v>20162</v>
      </c>
      <c r="C80">
        <v>15</v>
      </c>
      <c r="D80">
        <v>15</v>
      </c>
      <c r="E80">
        <v>159000</v>
      </c>
      <c r="F80">
        <v>2385000</v>
      </c>
      <c r="G80">
        <v>2385000</v>
      </c>
      <c r="H80">
        <v>0</v>
      </c>
      <c r="I80">
        <v>0</v>
      </c>
      <c r="J80" s="33" t="s">
        <v>118</v>
      </c>
      <c r="K80" s="33" t="s">
        <v>119</v>
      </c>
      <c r="L80" s="33" t="s">
        <v>218</v>
      </c>
      <c r="M80" s="33" t="s">
        <v>349</v>
      </c>
      <c r="N80" s="33" t="s">
        <v>150</v>
      </c>
      <c r="O80" s="33" t="s">
        <v>151</v>
      </c>
      <c r="P80">
        <v>0</v>
      </c>
    </row>
    <row r="81" spans="1:16" ht="14.25">
      <c r="A81" s="34">
        <v>3114390032</v>
      </c>
      <c r="B81">
        <v>20162</v>
      </c>
      <c r="C81">
        <v>19</v>
      </c>
      <c r="D81">
        <v>19</v>
      </c>
      <c r="E81">
        <v>176000</v>
      </c>
      <c r="F81">
        <v>3344000</v>
      </c>
      <c r="G81">
        <v>3344000</v>
      </c>
      <c r="H81">
        <v>0</v>
      </c>
      <c r="I81">
        <v>0</v>
      </c>
      <c r="J81" s="33" t="s">
        <v>12</v>
      </c>
      <c r="K81" s="33" t="s">
        <v>13</v>
      </c>
      <c r="L81" s="33" t="s">
        <v>149</v>
      </c>
      <c r="M81" s="33" t="s">
        <v>351</v>
      </c>
      <c r="N81" s="33" t="s">
        <v>150</v>
      </c>
      <c r="O81" s="33" t="s">
        <v>151</v>
      </c>
      <c r="P81">
        <v>0</v>
      </c>
    </row>
    <row r="82" spans="1:16" ht="14.25">
      <c r="A82" s="34">
        <v>3114390042</v>
      </c>
      <c r="B82">
        <v>20162</v>
      </c>
      <c r="C82">
        <v>19</v>
      </c>
      <c r="D82">
        <v>19</v>
      </c>
      <c r="E82">
        <v>176000</v>
      </c>
      <c r="F82">
        <v>3344000</v>
      </c>
      <c r="G82">
        <v>3344000</v>
      </c>
      <c r="H82">
        <v>0</v>
      </c>
      <c r="I82">
        <v>0</v>
      </c>
      <c r="J82" s="33" t="s">
        <v>129</v>
      </c>
      <c r="K82" s="33" t="s">
        <v>130</v>
      </c>
      <c r="L82" s="33" t="s">
        <v>225</v>
      </c>
      <c r="M82" s="33" t="s">
        <v>351</v>
      </c>
      <c r="N82" s="33" t="s">
        <v>150</v>
      </c>
      <c r="O82" s="33" t="s">
        <v>151</v>
      </c>
      <c r="P82">
        <v>0</v>
      </c>
    </row>
    <row r="83" spans="1:16" ht="14.25">
      <c r="A83" s="34">
        <v>3116390019</v>
      </c>
      <c r="B83">
        <v>20162</v>
      </c>
      <c r="C83">
        <v>20</v>
      </c>
      <c r="D83">
        <v>20</v>
      </c>
      <c r="E83">
        <v>217000</v>
      </c>
      <c r="F83">
        <v>4340000</v>
      </c>
      <c r="G83">
        <v>3038000</v>
      </c>
      <c r="H83">
        <v>1302000</v>
      </c>
      <c r="I83">
        <v>455700</v>
      </c>
      <c r="J83" s="33" t="s">
        <v>336</v>
      </c>
      <c r="K83" s="33" t="s">
        <v>337</v>
      </c>
      <c r="L83" s="33" t="s">
        <v>338</v>
      </c>
      <c r="M83" s="33" t="s">
        <v>353</v>
      </c>
      <c r="N83" s="33" t="s">
        <v>150</v>
      </c>
      <c r="O83" s="33" t="s">
        <v>151</v>
      </c>
      <c r="P83">
        <v>0</v>
      </c>
    </row>
    <row r="84" spans="1:16" ht="14.25">
      <c r="A84" s="34">
        <v>3115430054</v>
      </c>
      <c r="B84">
        <v>20162</v>
      </c>
      <c r="C84">
        <v>18</v>
      </c>
      <c r="D84">
        <v>18</v>
      </c>
      <c r="E84">
        <v>194000</v>
      </c>
      <c r="F84">
        <v>3492000</v>
      </c>
      <c r="G84">
        <v>3492000</v>
      </c>
      <c r="H84">
        <v>0</v>
      </c>
      <c r="I84">
        <v>0</v>
      </c>
      <c r="J84" s="33" t="s">
        <v>63</v>
      </c>
      <c r="K84" s="33" t="s">
        <v>64</v>
      </c>
      <c r="L84" s="33" t="s">
        <v>185</v>
      </c>
      <c r="M84" s="33" t="s">
        <v>352</v>
      </c>
      <c r="N84" s="33" t="s">
        <v>183</v>
      </c>
      <c r="O84" s="33" t="s">
        <v>183</v>
      </c>
      <c r="P84">
        <v>0</v>
      </c>
    </row>
    <row r="85" spans="1:16" ht="14.25">
      <c r="A85" s="34">
        <v>3113430008</v>
      </c>
      <c r="B85">
        <v>20162</v>
      </c>
      <c r="C85">
        <v>10</v>
      </c>
      <c r="D85">
        <v>10</v>
      </c>
      <c r="E85">
        <v>159000</v>
      </c>
      <c r="F85">
        <v>1590000</v>
      </c>
      <c r="G85">
        <v>1590000</v>
      </c>
      <c r="H85">
        <v>0</v>
      </c>
      <c r="I85">
        <v>0</v>
      </c>
      <c r="J85" s="33" t="s">
        <v>59</v>
      </c>
      <c r="K85" s="33" t="s">
        <v>60</v>
      </c>
      <c r="L85" s="33" t="s">
        <v>182</v>
      </c>
      <c r="M85" s="33" t="s">
        <v>349</v>
      </c>
      <c r="N85" s="33" t="s">
        <v>183</v>
      </c>
      <c r="O85" s="33" t="s">
        <v>183</v>
      </c>
      <c r="P85">
        <v>0</v>
      </c>
    </row>
    <row r="86" spans="1:16" ht="14.25">
      <c r="A86" s="34">
        <v>3115430003</v>
      </c>
      <c r="B86">
        <v>20162</v>
      </c>
      <c r="C86">
        <v>19</v>
      </c>
      <c r="D86">
        <v>19</v>
      </c>
      <c r="E86">
        <v>194000</v>
      </c>
      <c r="F86">
        <v>3686000</v>
      </c>
      <c r="G86">
        <v>3686000</v>
      </c>
      <c r="H86">
        <v>0</v>
      </c>
      <c r="I86">
        <v>0</v>
      </c>
      <c r="J86" s="33" t="s">
        <v>61</v>
      </c>
      <c r="K86" s="33" t="s">
        <v>62</v>
      </c>
      <c r="L86" s="33" t="s">
        <v>184</v>
      </c>
      <c r="M86" s="33" t="s">
        <v>352</v>
      </c>
      <c r="N86" s="33" t="s">
        <v>183</v>
      </c>
      <c r="O86" s="33" t="s">
        <v>183</v>
      </c>
      <c r="P86">
        <v>0</v>
      </c>
    </row>
    <row r="87" spans="1:16" ht="14.25">
      <c r="A87" s="34">
        <v>3113430132</v>
      </c>
      <c r="B87">
        <v>20162</v>
      </c>
      <c r="C87">
        <v>10</v>
      </c>
      <c r="D87">
        <v>10</v>
      </c>
      <c r="E87">
        <v>159000</v>
      </c>
      <c r="F87">
        <v>1590000</v>
      </c>
      <c r="G87">
        <v>1113000</v>
      </c>
      <c r="H87">
        <v>477000</v>
      </c>
      <c r="I87">
        <v>-1303800</v>
      </c>
      <c r="J87" s="33" t="s">
        <v>120</v>
      </c>
      <c r="K87" s="33" t="s">
        <v>249</v>
      </c>
      <c r="L87" s="33" t="s">
        <v>250</v>
      </c>
      <c r="M87" s="33" t="s">
        <v>349</v>
      </c>
      <c r="N87" s="33" t="s">
        <v>183</v>
      </c>
      <c r="O87" s="33" t="s">
        <v>183</v>
      </c>
      <c r="P87">
        <v>0</v>
      </c>
    </row>
    <row r="88" spans="1:16" ht="14.25">
      <c r="A88" s="34">
        <v>3115430084</v>
      </c>
      <c r="B88">
        <v>20162</v>
      </c>
      <c r="C88">
        <v>16</v>
      </c>
      <c r="D88">
        <v>16</v>
      </c>
      <c r="E88">
        <v>194000</v>
      </c>
      <c r="F88">
        <v>3104000</v>
      </c>
      <c r="G88">
        <v>3104000</v>
      </c>
      <c r="H88">
        <v>0</v>
      </c>
      <c r="I88">
        <v>0</v>
      </c>
      <c r="J88" s="33" t="s">
        <v>65</v>
      </c>
      <c r="K88" s="33" t="s">
        <v>66</v>
      </c>
      <c r="L88" s="33" t="s">
        <v>184</v>
      </c>
      <c r="M88" s="33" t="s">
        <v>352</v>
      </c>
      <c r="N88" s="33" t="s">
        <v>183</v>
      </c>
      <c r="O88" s="33" t="s">
        <v>183</v>
      </c>
      <c r="P88">
        <v>0</v>
      </c>
    </row>
    <row r="89" spans="1:16" ht="14.25">
      <c r="A89" s="34">
        <v>3115430107</v>
      </c>
      <c r="B89">
        <v>20162</v>
      </c>
      <c r="C89">
        <v>22</v>
      </c>
      <c r="D89">
        <v>22</v>
      </c>
      <c r="E89">
        <v>194000</v>
      </c>
      <c r="F89">
        <v>4268000</v>
      </c>
      <c r="G89">
        <v>4268000</v>
      </c>
      <c r="H89">
        <v>0</v>
      </c>
      <c r="I89">
        <v>0</v>
      </c>
      <c r="J89" s="33" t="s">
        <v>67</v>
      </c>
      <c r="K89" s="33" t="s">
        <v>40</v>
      </c>
      <c r="L89" s="33" t="s">
        <v>184</v>
      </c>
      <c r="M89" s="33" t="s">
        <v>352</v>
      </c>
      <c r="N89" s="33" t="s">
        <v>183</v>
      </c>
      <c r="O89" s="33" t="s">
        <v>183</v>
      </c>
      <c r="P89">
        <v>0</v>
      </c>
    </row>
    <row r="90" spans="1:16" ht="14.25">
      <c r="A90" s="34">
        <v>3116430002</v>
      </c>
      <c r="B90">
        <v>20162</v>
      </c>
      <c r="C90">
        <v>19</v>
      </c>
      <c r="D90">
        <v>19</v>
      </c>
      <c r="E90">
        <v>217000</v>
      </c>
      <c r="F90">
        <v>4123000</v>
      </c>
      <c r="G90">
        <v>2886100</v>
      </c>
      <c r="H90">
        <v>1236900</v>
      </c>
      <c r="I90">
        <v>1236900</v>
      </c>
      <c r="J90" s="33" t="s">
        <v>329</v>
      </c>
      <c r="K90" s="33" t="s">
        <v>62</v>
      </c>
      <c r="L90" s="33" t="s">
        <v>267</v>
      </c>
      <c r="M90" s="33" t="s">
        <v>353</v>
      </c>
      <c r="N90" s="33" t="s">
        <v>183</v>
      </c>
      <c r="O90" s="33" t="s">
        <v>183</v>
      </c>
      <c r="P90">
        <v>0</v>
      </c>
    </row>
    <row r="91" spans="1:16" ht="14.25">
      <c r="A91" s="34">
        <v>3116430035</v>
      </c>
      <c r="B91">
        <v>20162</v>
      </c>
      <c r="C91">
        <v>20</v>
      </c>
      <c r="D91">
        <v>20</v>
      </c>
      <c r="E91">
        <v>217000</v>
      </c>
      <c r="F91">
        <v>4340000</v>
      </c>
      <c r="G91">
        <v>4340000</v>
      </c>
      <c r="H91">
        <v>0</v>
      </c>
      <c r="I91">
        <v>0</v>
      </c>
      <c r="J91" s="33" t="s">
        <v>269</v>
      </c>
      <c r="K91" s="33" t="s">
        <v>270</v>
      </c>
      <c r="L91" s="33" t="s">
        <v>267</v>
      </c>
      <c r="M91" s="33" t="s">
        <v>353</v>
      </c>
      <c r="N91" s="33" t="s">
        <v>183</v>
      </c>
      <c r="O91" s="33" t="s">
        <v>183</v>
      </c>
      <c r="P91">
        <v>0</v>
      </c>
    </row>
    <row r="92" spans="1:16" ht="14.25">
      <c r="A92" s="34">
        <v>3116430058</v>
      </c>
      <c r="B92">
        <v>20162</v>
      </c>
      <c r="C92">
        <v>20</v>
      </c>
      <c r="D92">
        <v>20</v>
      </c>
      <c r="E92">
        <v>217000</v>
      </c>
      <c r="F92">
        <v>4340000</v>
      </c>
      <c r="G92">
        <v>4340000</v>
      </c>
      <c r="H92">
        <v>0</v>
      </c>
      <c r="I92">
        <v>-3000000</v>
      </c>
      <c r="J92" s="33" t="s">
        <v>282</v>
      </c>
      <c r="K92" s="33" t="s">
        <v>42</v>
      </c>
      <c r="L92" s="33" t="s">
        <v>283</v>
      </c>
      <c r="M92" s="33" t="s">
        <v>353</v>
      </c>
      <c r="N92" s="33" t="s">
        <v>183</v>
      </c>
      <c r="O92" s="33" t="s">
        <v>183</v>
      </c>
      <c r="P92">
        <v>0</v>
      </c>
    </row>
    <row r="93" spans="1:16" ht="14.25">
      <c r="A93" s="34">
        <v>3116430083</v>
      </c>
      <c r="B93">
        <v>20162</v>
      </c>
      <c r="C93">
        <v>24</v>
      </c>
      <c r="D93">
        <v>24</v>
      </c>
      <c r="E93">
        <v>217000</v>
      </c>
      <c r="F93">
        <v>5208000</v>
      </c>
      <c r="G93">
        <v>3645600</v>
      </c>
      <c r="H93">
        <v>1562400</v>
      </c>
      <c r="I93">
        <v>-721500</v>
      </c>
      <c r="J93" s="33" t="s">
        <v>391</v>
      </c>
      <c r="K93" s="33" t="s">
        <v>392</v>
      </c>
      <c r="L93" s="33" t="s">
        <v>267</v>
      </c>
      <c r="M93" s="33" t="s">
        <v>353</v>
      </c>
      <c r="N93" s="33" t="s">
        <v>183</v>
      </c>
      <c r="O93" s="33" t="s">
        <v>183</v>
      </c>
      <c r="P93">
        <v>0</v>
      </c>
    </row>
    <row r="94" spans="1:16" ht="14.25">
      <c r="A94" s="34">
        <v>3113330179</v>
      </c>
      <c r="B94">
        <v>20162</v>
      </c>
      <c r="C94">
        <v>12</v>
      </c>
      <c r="D94">
        <v>12</v>
      </c>
      <c r="E94">
        <v>159000</v>
      </c>
      <c r="F94">
        <v>1908000</v>
      </c>
      <c r="G94">
        <v>1908000</v>
      </c>
      <c r="H94">
        <v>0</v>
      </c>
      <c r="I94">
        <v>0</v>
      </c>
      <c r="J94" s="33" t="s">
        <v>83</v>
      </c>
      <c r="K94" s="33" t="s">
        <v>57</v>
      </c>
      <c r="L94" s="33" t="s">
        <v>195</v>
      </c>
      <c r="M94" s="33" t="s">
        <v>349</v>
      </c>
      <c r="N94" s="33" t="s">
        <v>196</v>
      </c>
      <c r="O94" s="33" t="s">
        <v>197</v>
      </c>
      <c r="P94">
        <v>0</v>
      </c>
    </row>
    <row r="95" spans="1:16" ht="14.25">
      <c r="A95" s="34">
        <v>3113330181</v>
      </c>
      <c r="B95">
        <v>20162</v>
      </c>
      <c r="C95">
        <v>12</v>
      </c>
      <c r="D95">
        <v>12</v>
      </c>
      <c r="E95">
        <v>159000</v>
      </c>
      <c r="F95">
        <v>1908000</v>
      </c>
      <c r="G95">
        <v>1908000</v>
      </c>
      <c r="H95">
        <v>0</v>
      </c>
      <c r="I95">
        <v>0</v>
      </c>
      <c r="J95" s="33" t="s">
        <v>84</v>
      </c>
      <c r="K95" s="33" t="s">
        <v>57</v>
      </c>
      <c r="L95" s="33" t="s">
        <v>198</v>
      </c>
      <c r="M95" s="33" t="s">
        <v>349</v>
      </c>
      <c r="N95" s="33" t="s">
        <v>196</v>
      </c>
      <c r="O95" s="33" t="s">
        <v>197</v>
      </c>
      <c r="P95">
        <v>0</v>
      </c>
    </row>
    <row r="96" spans="1:16" ht="14.25">
      <c r="A96" s="34">
        <v>3113330012</v>
      </c>
      <c r="B96">
        <v>20162</v>
      </c>
      <c r="C96">
        <v>12</v>
      </c>
      <c r="D96">
        <v>12</v>
      </c>
      <c r="E96">
        <v>159000</v>
      </c>
      <c r="F96">
        <v>1908000</v>
      </c>
      <c r="G96">
        <v>1908000</v>
      </c>
      <c r="H96">
        <v>0</v>
      </c>
      <c r="I96">
        <v>0</v>
      </c>
      <c r="J96" s="33" t="s">
        <v>81</v>
      </c>
      <c r="K96" s="33" t="s">
        <v>82</v>
      </c>
      <c r="L96" s="33" t="s">
        <v>195</v>
      </c>
      <c r="M96" s="33" t="s">
        <v>349</v>
      </c>
      <c r="N96" s="33" t="s">
        <v>196</v>
      </c>
      <c r="O96" s="33" t="s">
        <v>197</v>
      </c>
      <c r="P96">
        <v>0</v>
      </c>
    </row>
    <row r="97" spans="1:16" ht="14.25">
      <c r="A97" s="34">
        <v>3114330027</v>
      </c>
      <c r="B97">
        <v>20162</v>
      </c>
      <c r="C97">
        <v>26</v>
      </c>
      <c r="D97">
        <v>26</v>
      </c>
      <c r="E97">
        <v>176000</v>
      </c>
      <c r="F97">
        <v>4576000</v>
      </c>
      <c r="G97">
        <v>4576000</v>
      </c>
      <c r="H97">
        <v>0</v>
      </c>
      <c r="I97">
        <v>0</v>
      </c>
      <c r="J97" s="33" t="s">
        <v>85</v>
      </c>
      <c r="K97" s="33" t="s">
        <v>86</v>
      </c>
      <c r="L97" s="33" t="s">
        <v>199</v>
      </c>
      <c r="M97" s="33" t="s">
        <v>351</v>
      </c>
      <c r="N97" s="33" t="s">
        <v>196</v>
      </c>
      <c r="O97" s="33" t="s">
        <v>197</v>
      </c>
      <c r="P97">
        <v>0</v>
      </c>
    </row>
    <row r="98" spans="1:16" ht="14.25">
      <c r="A98" s="34">
        <v>3114330051</v>
      </c>
      <c r="B98">
        <v>20162</v>
      </c>
      <c r="C98">
        <v>26</v>
      </c>
      <c r="D98">
        <v>26</v>
      </c>
      <c r="E98">
        <v>176000</v>
      </c>
      <c r="F98">
        <v>4576000</v>
      </c>
      <c r="G98">
        <v>4576000</v>
      </c>
      <c r="H98">
        <v>0</v>
      </c>
      <c r="I98">
        <v>0</v>
      </c>
      <c r="J98" s="33" t="s">
        <v>128</v>
      </c>
      <c r="K98" s="33" t="s">
        <v>121</v>
      </c>
      <c r="L98" s="33" t="s">
        <v>199</v>
      </c>
      <c r="M98" s="33" t="s">
        <v>351</v>
      </c>
      <c r="N98" s="33" t="s">
        <v>196</v>
      </c>
      <c r="O98" s="33" t="s">
        <v>197</v>
      </c>
      <c r="P98">
        <v>0</v>
      </c>
    </row>
    <row r="99" spans="1:16" ht="14.25">
      <c r="A99" s="34">
        <v>3114330186</v>
      </c>
      <c r="B99">
        <v>20162</v>
      </c>
      <c r="C99">
        <v>21</v>
      </c>
      <c r="D99">
        <v>18</v>
      </c>
      <c r="E99">
        <v>176000</v>
      </c>
      <c r="F99">
        <v>3696000</v>
      </c>
      <c r="G99">
        <v>3168000</v>
      </c>
      <c r="H99">
        <v>528000</v>
      </c>
      <c r="I99">
        <v>528000</v>
      </c>
      <c r="J99" s="33" t="s">
        <v>341</v>
      </c>
      <c r="K99" s="33" t="s">
        <v>123</v>
      </c>
      <c r="L99" s="33" t="s">
        <v>342</v>
      </c>
      <c r="M99" s="33" t="s">
        <v>351</v>
      </c>
      <c r="N99" s="33" t="s">
        <v>196</v>
      </c>
      <c r="O99" s="33" t="s">
        <v>197</v>
      </c>
      <c r="P99">
        <v>0</v>
      </c>
    </row>
    <row r="100" spans="1:16" ht="14.25">
      <c r="A100" s="34">
        <v>3115330069</v>
      </c>
      <c r="B100">
        <v>20162</v>
      </c>
      <c r="C100">
        <v>24</v>
      </c>
      <c r="D100">
        <v>24</v>
      </c>
      <c r="E100">
        <v>194000</v>
      </c>
      <c r="F100">
        <v>4656000</v>
      </c>
      <c r="G100">
        <v>4656000</v>
      </c>
      <c r="H100">
        <v>0</v>
      </c>
      <c r="I100">
        <v>0</v>
      </c>
      <c r="J100" s="33" t="s">
        <v>393</v>
      </c>
      <c r="K100" s="33" t="s">
        <v>394</v>
      </c>
      <c r="L100" s="33" t="s">
        <v>224</v>
      </c>
      <c r="M100" s="33" t="s">
        <v>352</v>
      </c>
      <c r="N100" s="33" t="s">
        <v>196</v>
      </c>
      <c r="O100" s="33" t="s">
        <v>197</v>
      </c>
      <c r="P100">
        <v>0</v>
      </c>
    </row>
    <row r="101" spans="1:16" ht="14.25">
      <c r="A101" s="34">
        <v>3115330298</v>
      </c>
      <c r="B101">
        <v>20162</v>
      </c>
      <c r="C101">
        <v>19</v>
      </c>
      <c r="D101">
        <v>19</v>
      </c>
      <c r="E101">
        <v>194000</v>
      </c>
      <c r="F101">
        <v>3686000</v>
      </c>
      <c r="G101">
        <v>3686000</v>
      </c>
      <c r="H101">
        <v>0</v>
      </c>
      <c r="I101">
        <v>0</v>
      </c>
      <c r="J101" s="33" t="s">
        <v>251</v>
      </c>
      <c r="K101" s="33" t="s">
        <v>57</v>
      </c>
      <c r="L101" s="33" t="s">
        <v>224</v>
      </c>
      <c r="M101" s="33" t="s">
        <v>352</v>
      </c>
      <c r="N101" s="33" t="s">
        <v>196</v>
      </c>
      <c r="O101" s="33" t="s">
        <v>197</v>
      </c>
      <c r="P101">
        <v>0</v>
      </c>
    </row>
    <row r="102" spans="1:16" ht="14.25">
      <c r="A102" s="34">
        <v>3114330351</v>
      </c>
      <c r="B102">
        <v>20162</v>
      </c>
      <c r="C102">
        <v>20</v>
      </c>
      <c r="D102">
        <v>20</v>
      </c>
      <c r="E102">
        <v>176000</v>
      </c>
      <c r="F102">
        <v>3520000</v>
      </c>
      <c r="G102">
        <v>3520000</v>
      </c>
      <c r="H102">
        <v>0</v>
      </c>
      <c r="I102">
        <v>0</v>
      </c>
      <c r="J102" s="33" t="s">
        <v>87</v>
      </c>
      <c r="K102" s="33" t="s">
        <v>88</v>
      </c>
      <c r="L102" s="33" t="s">
        <v>200</v>
      </c>
      <c r="M102" s="33" t="s">
        <v>351</v>
      </c>
      <c r="N102" s="33" t="s">
        <v>196</v>
      </c>
      <c r="O102" s="33" t="s">
        <v>197</v>
      </c>
      <c r="P102">
        <v>0</v>
      </c>
    </row>
    <row r="103" spans="1:16" ht="14.25">
      <c r="A103" s="34">
        <v>3116330096</v>
      </c>
      <c r="B103">
        <v>20162</v>
      </c>
      <c r="C103">
        <v>16</v>
      </c>
      <c r="D103">
        <v>16</v>
      </c>
      <c r="E103">
        <v>217000</v>
      </c>
      <c r="F103">
        <v>3472000</v>
      </c>
      <c r="G103">
        <v>3472000</v>
      </c>
      <c r="H103">
        <v>0</v>
      </c>
      <c r="I103">
        <v>0</v>
      </c>
      <c r="J103" s="33" t="s">
        <v>395</v>
      </c>
      <c r="K103" s="33" t="s">
        <v>396</v>
      </c>
      <c r="L103" s="33" t="s">
        <v>397</v>
      </c>
      <c r="M103" s="33" t="s">
        <v>353</v>
      </c>
      <c r="N103" s="33" t="s">
        <v>196</v>
      </c>
      <c r="O103" s="33" t="s">
        <v>197</v>
      </c>
      <c r="P103">
        <v>0</v>
      </c>
    </row>
    <row r="104" spans="1:16" ht="14.25">
      <c r="A104" s="34">
        <v>3116330132</v>
      </c>
      <c r="B104">
        <v>20162</v>
      </c>
      <c r="C104">
        <v>15</v>
      </c>
      <c r="D104">
        <v>15</v>
      </c>
      <c r="E104">
        <v>217000</v>
      </c>
      <c r="F104">
        <v>3255000</v>
      </c>
      <c r="G104">
        <v>2278500</v>
      </c>
      <c r="H104">
        <v>976500</v>
      </c>
      <c r="I104">
        <v>-916800</v>
      </c>
      <c r="J104" s="33" t="s">
        <v>398</v>
      </c>
      <c r="K104" s="33" t="s">
        <v>399</v>
      </c>
      <c r="L104" s="33" t="s">
        <v>400</v>
      </c>
      <c r="M104" s="33" t="s">
        <v>353</v>
      </c>
      <c r="N104" s="33" t="s">
        <v>196</v>
      </c>
      <c r="O104" s="33" t="s">
        <v>197</v>
      </c>
      <c r="P104">
        <v>0</v>
      </c>
    </row>
    <row r="105" spans="1:16" ht="14.25">
      <c r="A105" s="34">
        <v>3115540025</v>
      </c>
      <c r="B105">
        <v>20162</v>
      </c>
      <c r="C105">
        <v>21</v>
      </c>
      <c r="D105">
        <v>21</v>
      </c>
      <c r="E105">
        <v>229000</v>
      </c>
      <c r="F105">
        <v>4809000</v>
      </c>
      <c r="G105">
        <v>4809000</v>
      </c>
      <c r="H105">
        <v>0</v>
      </c>
      <c r="I105">
        <v>0</v>
      </c>
      <c r="J105" s="33" t="s">
        <v>89</v>
      </c>
      <c r="K105" s="33" t="s">
        <v>90</v>
      </c>
      <c r="L105" s="33" t="s">
        <v>201</v>
      </c>
      <c r="M105" s="33" t="s">
        <v>352</v>
      </c>
      <c r="N105" s="33" t="s">
        <v>202</v>
      </c>
      <c r="O105" s="33" t="s">
        <v>154</v>
      </c>
      <c r="P105">
        <v>0</v>
      </c>
    </row>
    <row r="106" spans="1:16" ht="14.25">
      <c r="A106" s="34">
        <v>3113360305</v>
      </c>
      <c r="B106">
        <v>20162</v>
      </c>
      <c r="C106">
        <v>21</v>
      </c>
      <c r="D106">
        <v>21</v>
      </c>
      <c r="E106">
        <v>159000</v>
      </c>
      <c r="F106">
        <v>3339000</v>
      </c>
      <c r="G106">
        <v>1669500</v>
      </c>
      <c r="H106">
        <v>1669500</v>
      </c>
      <c r="I106">
        <v>1669500</v>
      </c>
      <c r="J106" s="33" t="s">
        <v>139</v>
      </c>
      <c r="K106" s="33" t="s">
        <v>140</v>
      </c>
      <c r="L106" s="33" t="s">
        <v>221</v>
      </c>
      <c r="M106" s="33" t="s">
        <v>349</v>
      </c>
      <c r="N106" s="33" t="s">
        <v>220</v>
      </c>
      <c r="O106" s="33" t="s">
        <v>151</v>
      </c>
      <c r="P106">
        <v>0</v>
      </c>
    </row>
    <row r="107" spans="1:16" ht="14.25">
      <c r="A107" s="34">
        <v>3113360011</v>
      </c>
      <c r="B107">
        <v>20162</v>
      </c>
      <c r="C107">
        <v>15</v>
      </c>
      <c r="D107">
        <v>15</v>
      </c>
      <c r="E107">
        <v>159000</v>
      </c>
      <c r="F107">
        <v>2385000</v>
      </c>
      <c r="G107">
        <v>2385000</v>
      </c>
      <c r="H107">
        <v>0</v>
      </c>
      <c r="I107">
        <v>0</v>
      </c>
      <c r="J107" s="33" t="s">
        <v>120</v>
      </c>
      <c r="K107" s="33" t="s">
        <v>121</v>
      </c>
      <c r="L107" s="33" t="s">
        <v>219</v>
      </c>
      <c r="M107" s="33" t="s">
        <v>349</v>
      </c>
      <c r="N107" s="33" t="s">
        <v>220</v>
      </c>
      <c r="O107" s="33" t="s">
        <v>151</v>
      </c>
      <c r="P107">
        <v>0</v>
      </c>
    </row>
    <row r="108" spans="1:16" ht="14.25">
      <c r="A108" s="34">
        <v>3113360043</v>
      </c>
      <c r="B108">
        <v>20162</v>
      </c>
      <c r="C108">
        <v>15</v>
      </c>
      <c r="D108">
        <v>15</v>
      </c>
      <c r="E108">
        <v>159000</v>
      </c>
      <c r="F108">
        <v>2385000</v>
      </c>
      <c r="G108">
        <v>2385000</v>
      </c>
      <c r="H108">
        <v>0</v>
      </c>
      <c r="I108">
        <v>0</v>
      </c>
      <c r="J108" s="33" t="s">
        <v>122</v>
      </c>
      <c r="K108" s="33" t="s">
        <v>123</v>
      </c>
      <c r="L108" s="33" t="s">
        <v>221</v>
      </c>
      <c r="M108" s="33" t="s">
        <v>349</v>
      </c>
      <c r="N108" s="33" t="s">
        <v>220</v>
      </c>
      <c r="O108" s="33" t="s">
        <v>151</v>
      </c>
      <c r="P108">
        <v>0</v>
      </c>
    </row>
    <row r="109" spans="1:16" ht="14.25">
      <c r="A109" s="34">
        <v>3113360070</v>
      </c>
      <c r="B109">
        <v>20162</v>
      </c>
      <c r="C109">
        <v>15</v>
      </c>
      <c r="D109">
        <v>15</v>
      </c>
      <c r="E109">
        <v>159000</v>
      </c>
      <c r="F109">
        <v>2385000</v>
      </c>
      <c r="G109">
        <v>2385000</v>
      </c>
      <c r="H109">
        <v>0</v>
      </c>
      <c r="I109">
        <v>0</v>
      </c>
      <c r="J109" s="33" t="s">
        <v>124</v>
      </c>
      <c r="K109" s="33" t="s">
        <v>125</v>
      </c>
      <c r="L109" s="33" t="s">
        <v>221</v>
      </c>
      <c r="M109" s="33" t="s">
        <v>349</v>
      </c>
      <c r="N109" s="33" t="s">
        <v>220</v>
      </c>
      <c r="O109" s="33" t="s">
        <v>151</v>
      </c>
      <c r="P109">
        <v>0</v>
      </c>
    </row>
    <row r="110" spans="1:16" ht="14.25">
      <c r="A110" s="34">
        <v>3114360044</v>
      </c>
      <c r="B110">
        <v>20162</v>
      </c>
      <c r="C110">
        <v>24</v>
      </c>
      <c r="D110">
        <v>24</v>
      </c>
      <c r="E110">
        <v>176000</v>
      </c>
      <c r="F110">
        <v>4224000</v>
      </c>
      <c r="G110">
        <v>4224000</v>
      </c>
      <c r="H110">
        <v>0</v>
      </c>
      <c r="I110">
        <v>0</v>
      </c>
      <c r="J110" s="33" t="s">
        <v>131</v>
      </c>
      <c r="K110" s="33" t="s">
        <v>107</v>
      </c>
      <c r="L110" s="33" t="s">
        <v>401</v>
      </c>
      <c r="M110" s="33" t="s">
        <v>351</v>
      </c>
      <c r="N110" s="33" t="s">
        <v>220</v>
      </c>
      <c r="O110" s="33" t="s">
        <v>151</v>
      </c>
      <c r="P110">
        <v>0</v>
      </c>
    </row>
    <row r="111" spans="1:16" ht="14.25">
      <c r="A111" s="34">
        <v>3113420007</v>
      </c>
      <c r="B111">
        <v>20162</v>
      </c>
      <c r="C111">
        <v>12</v>
      </c>
      <c r="D111">
        <v>12</v>
      </c>
      <c r="E111">
        <v>159000</v>
      </c>
      <c r="F111">
        <v>1908000</v>
      </c>
      <c r="G111">
        <v>1908000</v>
      </c>
      <c r="H111">
        <v>0</v>
      </c>
      <c r="I111">
        <v>0</v>
      </c>
      <c r="J111" s="33" t="s">
        <v>108</v>
      </c>
      <c r="K111" s="33" t="s">
        <v>109</v>
      </c>
      <c r="L111" s="33" t="s">
        <v>211</v>
      </c>
      <c r="M111" s="33" t="s">
        <v>349</v>
      </c>
      <c r="N111" s="33" t="s">
        <v>156</v>
      </c>
      <c r="O111" s="33" t="s">
        <v>157</v>
      </c>
      <c r="P111">
        <v>0</v>
      </c>
    </row>
    <row r="112" spans="1:16" ht="14.25">
      <c r="A112" s="34">
        <v>3113420262</v>
      </c>
      <c r="B112">
        <v>20162</v>
      </c>
      <c r="C112">
        <v>12</v>
      </c>
      <c r="D112">
        <v>12</v>
      </c>
      <c r="E112">
        <v>159000</v>
      </c>
      <c r="F112">
        <v>1908000</v>
      </c>
      <c r="G112">
        <v>1908000</v>
      </c>
      <c r="H112">
        <v>0</v>
      </c>
      <c r="I112">
        <v>0</v>
      </c>
      <c r="J112" s="33" t="s">
        <v>110</v>
      </c>
      <c r="K112" s="33" t="s">
        <v>111</v>
      </c>
      <c r="L112" s="33" t="s">
        <v>212</v>
      </c>
      <c r="M112" s="33" t="s">
        <v>349</v>
      </c>
      <c r="N112" s="33" t="s">
        <v>156</v>
      </c>
      <c r="O112" s="33" t="s">
        <v>157</v>
      </c>
      <c r="P112">
        <v>0</v>
      </c>
    </row>
    <row r="113" spans="1:16" ht="14.25">
      <c r="A113" s="34">
        <v>3113420274</v>
      </c>
      <c r="B113">
        <v>20162</v>
      </c>
      <c r="C113">
        <v>12</v>
      </c>
      <c r="D113">
        <v>12</v>
      </c>
      <c r="E113">
        <v>159000</v>
      </c>
      <c r="F113">
        <v>1908000</v>
      </c>
      <c r="G113">
        <v>1908000</v>
      </c>
      <c r="H113">
        <v>0</v>
      </c>
      <c r="I113">
        <v>0</v>
      </c>
      <c r="J113" s="33" t="s">
        <v>363</v>
      </c>
      <c r="K113" s="33" t="s">
        <v>57</v>
      </c>
      <c r="L113" s="33" t="s">
        <v>212</v>
      </c>
      <c r="M113" s="33" t="s">
        <v>349</v>
      </c>
      <c r="N113" s="33" t="s">
        <v>156</v>
      </c>
      <c r="O113" s="33" t="s">
        <v>157</v>
      </c>
      <c r="P113">
        <v>0</v>
      </c>
    </row>
    <row r="114" spans="1:16" ht="14.25">
      <c r="A114" s="34">
        <v>3115420023</v>
      </c>
      <c r="B114">
        <v>20162</v>
      </c>
      <c r="C114">
        <v>24</v>
      </c>
      <c r="D114">
        <v>21</v>
      </c>
      <c r="E114">
        <v>194000</v>
      </c>
      <c r="F114">
        <v>4584000</v>
      </c>
      <c r="G114">
        <v>4074000</v>
      </c>
      <c r="H114">
        <v>510000</v>
      </c>
      <c r="I114">
        <v>510000</v>
      </c>
      <c r="J114" s="33" t="s">
        <v>343</v>
      </c>
      <c r="K114" s="33" t="s">
        <v>344</v>
      </c>
      <c r="L114" s="33" t="s">
        <v>345</v>
      </c>
      <c r="M114" s="33" t="s">
        <v>352</v>
      </c>
      <c r="N114" s="33" t="s">
        <v>156</v>
      </c>
      <c r="O114" s="33" t="s">
        <v>157</v>
      </c>
      <c r="P114">
        <v>0</v>
      </c>
    </row>
    <row r="115" spans="1:16" ht="14.25">
      <c r="A115" s="34">
        <v>3115420095</v>
      </c>
      <c r="B115">
        <v>20162</v>
      </c>
      <c r="C115">
        <v>20</v>
      </c>
      <c r="D115">
        <v>20</v>
      </c>
      <c r="E115">
        <v>194000</v>
      </c>
      <c r="F115">
        <v>3880000</v>
      </c>
      <c r="G115">
        <v>3880000</v>
      </c>
      <c r="H115">
        <v>0</v>
      </c>
      <c r="I115">
        <v>0</v>
      </c>
      <c r="J115" s="33" t="s">
        <v>114</v>
      </c>
      <c r="K115" s="33" t="s">
        <v>90</v>
      </c>
      <c r="L115" s="33" t="s">
        <v>214</v>
      </c>
      <c r="M115" s="33" t="s">
        <v>352</v>
      </c>
      <c r="N115" s="33" t="s">
        <v>156</v>
      </c>
      <c r="O115" s="33" t="s">
        <v>157</v>
      </c>
      <c r="P115">
        <v>0</v>
      </c>
    </row>
    <row r="116" spans="1:16" ht="14.25">
      <c r="A116" s="34">
        <v>3114420231</v>
      </c>
      <c r="B116">
        <v>20162</v>
      </c>
      <c r="C116">
        <v>16</v>
      </c>
      <c r="D116">
        <v>16</v>
      </c>
      <c r="E116">
        <v>176000</v>
      </c>
      <c r="F116">
        <v>2816000</v>
      </c>
      <c r="G116">
        <v>2816000</v>
      </c>
      <c r="H116">
        <v>0</v>
      </c>
      <c r="I116">
        <v>0</v>
      </c>
      <c r="J116" s="33" t="s">
        <v>112</v>
      </c>
      <c r="K116" s="33" t="s">
        <v>113</v>
      </c>
      <c r="L116" s="33" t="s">
        <v>213</v>
      </c>
      <c r="M116" s="33" t="s">
        <v>351</v>
      </c>
      <c r="N116" s="33" t="s">
        <v>156</v>
      </c>
      <c r="O116" s="33" t="s">
        <v>157</v>
      </c>
      <c r="P116">
        <v>0</v>
      </c>
    </row>
    <row r="117" spans="1:16" ht="14.25">
      <c r="A117" s="34">
        <v>3114420561</v>
      </c>
      <c r="B117">
        <v>20162</v>
      </c>
      <c r="C117">
        <v>19</v>
      </c>
      <c r="D117">
        <v>19</v>
      </c>
      <c r="E117">
        <v>176000</v>
      </c>
      <c r="F117">
        <v>3344000</v>
      </c>
      <c r="G117">
        <v>3344000</v>
      </c>
      <c r="H117">
        <v>0</v>
      </c>
      <c r="I117">
        <v>0</v>
      </c>
      <c r="J117" s="33" t="s">
        <v>17</v>
      </c>
      <c r="K117" s="33" t="s">
        <v>18</v>
      </c>
      <c r="L117" s="33" t="s">
        <v>155</v>
      </c>
      <c r="M117" s="33" t="s">
        <v>351</v>
      </c>
      <c r="N117" s="33" t="s">
        <v>156</v>
      </c>
      <c r="O117" s="33" t="s">
        <v>157</v>
      </c>
      <c r="P117">
        <v>0</v>
      </c>
    </row>
    <row r="118" spans="1:16" ht="14.25">
      <c r="A118" s="34">
        <v>3115420321</v>
      </c>
      <c r="B118">
        <v>20162</v>
      </c>
      <c r="C118">
        <v>21</v>
      </c>
      <c r="D118">
        <v>21</v>
      </c>
      <c r="E118">
        <v>194000</v>
      </c>
      <c r="F118">
        <v>4074000</v>
      </c>
      <c r="G118">
        <v>4074000</v>
      </c>
      <c r="H118">
        <v>0</v>
      </c>
      <c r="I118">
        <v>0</v>
      </c>
      <c r="J118" s="33" t="s">
        <v>19</v>
      </c>
      <c r="K118" s="33" t="s">
        <v>20</v>
      </c>
      <c r="L118" s="33" t="s">
        <v>158</v>
      </c>
      <c r="M118" s="33" t="s">
        <v>352</v>
      </c>
      <c r="N118" s="33" t="s">
        <v>156</v>
      </c>
      <c r="O118" s="33" t="s">
        <v>157</v>
      </c>
      <c r="P118">
        <v>0</v>
      </c>
    </row>
    <row r="119" spans="1:16" ht="14.25">
      <c r="A119" s="34">
        <v>3115420160</v>
      </c>
      <c r="B119">
        <v>20162</v>
      </c>
      <c r="C119">
        <v>25</v>
      </c>
      <c r="D119">
        <v>23</v>
      </c>
      <c r="E119">
        <v>194000</v>
      </c>
      <c r="F119">
        <v>4850000</v>
      </c>
      <c r="G119">
        <v>4462000</v>
      </c>
      <c r="H119">
        <v>388000</v>
      </c>
      <c r="I119">
        <v>0</v>
      </c>
      <c r="J119" s="33" t="s">
        <v>115</v>
      </c>
      <c r="K119" s="33" t="s">
        <v>116</v>
      </c>
      <c r="L119" s="33" t="s">
        <v>158</v>
      </c>
      <c r="M119" s="33" t="s">
        <v>352</v>
      </c>
      <c r="N119" s="33" t="s">
        <v>156</v>
      </c>
      <c r="O119" s="33" t="s">
        <v>157</v>
      </c>
      <c r="P119">
        <v>0</v>
      </c>
    </row>
    <row r="120" spans="1:16" ht="14.25">
      <c r="A120" s="34">
        <v>3116420010</v>
      </c>
      <c r="B120">
        <v>20162</v>
      </c>
      <c r="C120">
        <v>21</v>
      </c>
      <c r="D120">
        <v>21</v>
      </c>
      <c r="E120">
        <v>217000</v>
      </c>
      <c r="F120">
        <v>4557000</v>
      </c>
      <c r="G120">
        <v>4557000</v>
      </c>
      <c r="H120">
        <v>0</v>
      </c>
      <c r="I120">
        <v>0</v>
      </c>
      <c r="J120" s="33" t="s">
        <v>302</v>
      </c>
      <c r="K120" s="33" t="s">
        <v>62</v>
      </c>
      <c r="L120" s="33" t="s">
        <v>299</v>
      </c>
      <c r="M120" s="33" t="s">
        <v>353</v>
      </c>
      <c r="N120" s="33" t="s">
        <v>156</v>
      </c>
      <c r="O120" s="33" t="s">
        <v>157</v>
      </c>
      <c r="P120">
        <v>0</v>
      </c>
    </row>
    <row r="121" spans="1:16" ht="14.25">
      <c r="A121" s="34">
        <v>3116420046</v>
      </c>
      <c r="B121">
        <v>20162</v>
      </c>
      <c r="C121">
        <v>14</v>
      </c>
      <c r="D121">
        <v>14</v>
      </c>
      <c r="E121">
        <v>217000</v>
      </c>
      <c r="F121">
        <v>3038000</v>
      </c>
      <c r="G121">
        <v>3038000</v>
      </c>
      <c r="H121">
        <v>0</v>
      </c>
      <c r="I121">
        <v>0</v>
      </c>
      <c r="J121" s="33" t="s">
        <v>402</v>
      </c>
      <c r="K121" s="33" t="s">
        <v>403</v>
      </c>
      <c r="L121" s="33" t="s">
        <v>257</v>
      </c>
      <c r="M121" s="33" t="s">
        <v>353</v>
      </c>
      <c r="N121" s="33" t="s">
        <v>156</v>
      </c>
      <c r="O121" s="33" t="s">
        <v>157</v>
      </c>
      <c r="P121">
        <v>0</v>
      </c>
    </row>
    <row r="122" spans="1:16" ht="14.25">
      <c r="A122" s="34">
        <v>3116420095</v>
      </c>
      <c r="B122">
        <v>20162</v>
      </c>
      <c r="C122">
        <v>21</v>
      </c>
      <c r="D122">
        <v>21</v>
      </c>
      <c r="E122">
        <v>217000</v>
      </c>
      <c r="F122">
        <v>4557000</v>
      </c>
      <c r="G122">
        <v>4557000</v>
      </c>
      <c r="H122">
        <v>0</v>
      </c>
      <c r="I122">
        <v>0</v>
      </c>
      <c r="J122" s="33" t="s">
        <v>297</v>
      </c>
      <c r="K122" s="33" t="s">
        <v>298</v>
      </c>
      <c r="L122" s="33" t="s">
        <v>299</v>
      </c>
      <c r="M122" s="33" t="s">
        <v>353</v>
      </c>
      <c r="N122" s="33" t="s">
        <v>156</v>
      </c>
      <c r="O122" s="33" t="s">
        <v>157</v>
      </c>
      <c r="P122">
        <v>0</v>
      </c>
    </row>
    <row r="123" spans="1:16" ht="14.25">
      <c r="A123" s="34">
        <v>3116420122</v>
      </c>
      <c r="B123">
        <v>20162</v>
      </c>
      <c r="C123">
        <v>23</v>
      </c>
      <c r="D123">
        <v>23</v>
      </c>
      <c r="E123">
        <v>217000</v>
      </c>
      <c r="F123">
        <v>4991000</v>
      </c>
      <c r="G123">
        <v>4991000</v>
      </c>
      <c r="H123">
        <v>0</v>
      </c>
      <c r="I123">
        <v>0</v>
      </c>
      <c r="J123" s="33" t="s">
        <v>261</v>
      </c>
      <c r="K123" s="33" t="s">
        <v>27</v>
      </c>
      <c r="L123" s="33" t="s">
        <v>257</v>
      </c>
      <c r="M123" s="33" t="s">
        <v>353</v>
      </c>
      <c r="N123" s="33" t="s">
        <v>156</v>
      </c>
      <c r="O123" s="33" t="s">
        <v>157</v>
      </c>
      <c r="P123">
        <v>0</v>
      </c>
    </row>
    <row r="124" spans="1:16" ht="14.25">
      <c r="A124" s="34">
        <v>3116420069</v>
      </c>
      <c r="B124">
        <v>20162</v>
      </c>
      <c r="C124">
        <v>25</v>
      </c>
      <c r="D124">
        <v>25</v>
      </c>
      <c r="E124">
        <v>217000</v>
      </c>
      <c r="F124">
        <v>5425000</v>
      </c>
      <c r="G124">
        <v>5425000</v>
      </c>
      <c r="H124">
        <v>0</v>
      </c>
      <c r="I124">
        <v>-3000000</v>
      </c>
      <c r="J124" s="33" t="s">
        <v>68</v>
      </c>
      <c r="K124" s="33" t="s">
        <v>90</v>
      </c>
      <c r="L124" s="33" t="s">
        <v>308</v>
      </c>
      <c r="M124" s="33" t="s">
        <v>353</v>
      </c>
      <c r="N124" s="33" t="s">
        <v>156</v>
      </c>
      <c r="O124" s="33" t="s">
        <v>157</v>
      </c>
      <c r="P124">
        <v>0</v>
      </c>
    </row>
    <row r="125" spans="1:16" ht="14.25">
      <c r="A125" s="34">
        <v>3114480002</v>
      </c>
      <c r="B125">
        <v>20162</v>
      </c>
      <c r="C125">
        <v>24</v>
      </c>
      <c r="D125">
        <v>14</v>
      </c>
      <c r="E125">
        <v>208000</v>
      </c>
      <c r="F125">
        <v>4992000</v>
      </c>
      <c r="G125">
        <v>2912000</v>
      </c>
      <c r="H125">
        <v>2080000</v>
      </c>
      <c r="I125">
        <v>2080000</v>
      </c>
      <c r="J125" s="33" t="s">
        <v>117</v>
      </c>
      <c r="K125" s="33" t="s">
        <v>62</v>
      </c>
      <c r="L125" s="33" t="s">
        <v>215</v>
      </c>
      <c r="M125" s="33" t="s">
        <v>351</v>
      </c>
      <c r="N125" s="33" t="s">
        <v>216</v>
      </c>
      <c r="O125" s="33" t="s">
        <v>217</v>
      </c>
      <c r="P125">
        <v>0</v>
      </c>
    </row>
    <row r="126" spans="1:16" ht="14.25">
      <c r="A126" s="34">
        <v>3113350174</v>
      </c>
      <c r="B126">
        <v>20162</v>
      </c>
      <c r="C126">
        <v>12</v>
      </c>
      <c r="D126">
        <v>10</v>
      </c>
      <c r="E126">
        <v>187000</v>
      </c>
      <c r="F126">
        <v>2244000</v>
      </c>
      <c r="G126">
        <v>1870000</v>
      </c>
      <c r="H126">
        <v>374000</v>
      </c>
      <c r="I126">
        <v>374000</v>
      </c>
      <c r="J126" s="33" t="s">
        <v>14</v>
      </c>
      <c r="K126" s="33" t="s">
        <v>15</v>
      </c>
      <c r="L126" s="33" t="s">
        <v>152</v>
      </c>
      <c r="M126" s="33" t="s">
        <v>349</v>
      </c>
      <c r="N126" s="33" t="s">
        <v>153</v>
      </c>
      <c r="O126" s="33" t="s">
        <v>154</v>
      </c>
      <c r="P126">
        <v>0</v>
      </c>
    </row>
    <row r="127" spans="1:16" ht="14.25">
      <c r="A127" s="34">
        <v>3113350010</v>
      </c>
      <c r="B127">
        <v>20162</v>
      </c>
      <c r="C127">
        <v>10</v>
      </c>
      <c r="D127">
        <v>10</v>
      </c>
      <c r="E127">
        <v>187000</v>
      </c>
      <c r="F127">
        <v>1870000</v>
      </c>
      <c r="G127">
        <v>1870000</v>
      </c>
      <c r="H127">
        <v>0</v>
      </c>
      <c r="I127">
        <v>0</v>
      </c>
      <c r="J127" s="33" t="s">
        <v>91</v>
      </c>
      <c r="K127" s="33" t="s">
        <v>92</v>
      </c>
      <c r="L127" s="33" t="s">
        <v>203</v>
      </c>
      <c r="M127" s="33" t="s">
        <v>349</v>
      </c>
      <c r="N127" s="33" t="s">
        <v>153</v>
      </c>
      <c r="O127" s="33" t="s">
        <v>154</v>
      </c>
      <c r="P127">
        <v>0</v>
      </c>
    </row>
    <row r="128" spans="1:16" ht="14.25">
      <c r="A128" s="34">
        <v>3115350157</v>
      </c>
      <c r="B128">
        <v>20162</v>
      </c>
      <c r="C128">
        <v>26</v>
      </c>
      <c r="D128">
        <v>22</v>
      </c>
      <c r="E128">
        <v>229000</v>
      </c>
      <c r="F128">
        <v>5954000</v>
      </c>
      <c r="G128">
        <v>3526600</v>
      </c>
      <c r="H128">
        <v>2427400</v>
      </c>
      <c r="I128">
        <v>2427400</v>
      </c>
      <c r="J128" s="33" t="s">
        <v>333</v>
      </c>
      <c r="K128" s="33" t="s">
        <v>334</v>
      </c>
      <c r="L128" s="33" t="s">
        <v>335</v>
      </c>
      <c r="M128" s="33" t="s">
        <v>352</v>
      </c>
      <c r="N128" s="33" t="s">
        <v>153</v>
      </c>
      <c r="O128" s="33" t="s">
        <v>154</v>
      </c>
      <c r="P128">
        <v>0</v>
      </c>
    </row>
    <row r="129" spans="1:16" ht="14.25">
      <c r="A129" s="34">
        <v>3115350085</v>
      </c>
      <c r="B129">
        <v>20162</v>
      </c>
      <c r="C129">
        <v>19</v>
      </c>
      <c r="D129">
        <v>19</v>
      </c>
      <c r="E129">
        <v>229000</v>
      </c>
      <c r="F129">
        <v>4351000</v>
      </c>
      <c r="G129">
        <v>4351000</v>
      </c>
      <c r="H129">
        <v>0</v>
      </c>
      <c r="I129">
        <v>0</v>
      </c>
      <c r="J129" s="33" t="s">
        <v>97</v>
      </c>
      <c r="K129" s="33" t="s">
        <v>79</v>
      </c>
      <c r="L129" s="33" t="s">
        <v>204</v>
      </c>
      <c r="M129" s="33" t="s">
        <v>352</v>
      </c>
      <c r="N129" s="33" t="s">
        <v>153</v>
      </c>
      <c r="O129" s="33" t="s">
        <v>154</v>
      </c>
      <c r="P129">
        <v>0</v>
      </c>
    </row>
    <row r="130" spans="1:16" ht="14.25">
      <c r="A130" s="34">
        <v>3115350005</v>
      </c>
      <c r="B130">
        <v>20162</v>
      </c>
      <c r="C130">
        <v>22</v>
      </c>
      <c r="D130">
        <v>22</v>
      </c>
      <c r="E130">
        <v>229000</v>
      </c>
      <c r="F130">
        <v>5038000</v>
      </c>
      <c r="G130">
        <v>5038000</v>
      </c>
      <c r="H130">
        <v>0</v>
      </c>
      <c r="I130">
        <v>0</v>
      </c>
      <c r="J130" s="33" t="s">
        <v>404</v>
      </c>
      <c r="K130" s="33" t="s">
        <v>405</v>
      </c>
      <c r="L130" s="33" t="s">
        <v>406</v>
      </c>
      <c r="M130" s="33" t="s">
        <v>352</v>
      </c>
      <c r="N130" s="33" t="s">
        <v>153</v>
      </c>
      <c r="O130" s="33" t="s">
        <v>154</v>
      </c>
      <c r="P130">
        <v>0</v>
      </c>
    </row>
    <row r="131" spans="1:16" ht="14.25">
      <c r="A131" s="34">
        <v>3115350012</v>
      </c>
      <c r="B131">
        <v>20162</v>
      </c>
      <c r="C131">
        <v>25</v>
      </c>
      <c r="D131">
        <v>25</v>
      </c>
      <c r="E131">
        <v>229000</v>
      </c>
      <c r="F131">
        <v>5725000</v>
      </c>
      <c r="G131">
        <v>5725000</v>
      </c>
      <c r="H131">
        <v>0</v>
      </c>
      <c r="I131">
        <v>0</v>
      </c>
      <c r="J131" s="33" t="s">
        <v>95</v>
      </c>
      <c r="K131" s="33" t="s">
        <v>96</v>
      </c>
      <c r="L131" s="33" t="s">
        <v>204</v>
      </c>
      <c r="M131" s="33" t="s">
        <v>352</v>
      </c>
      <c r="N131" s="33" t="s">
        <v>153</v>
      </c>
      <c r="O131" s="33" t="s">
        <v>154</v>
      </c>
      <c r="P131">
        <v>0</v>
      </c>
    </row>
    <row r="132" spans="1:16" ht="14.25">
      <c r="A132" s="34">
        <v>3115350032</v>
      </c>
      <c r="B132">
        <v>20162</v>
      </c>
      <c r="C132">
        <v>17</v>
      </c>
      <c r="D132">
        <v>15</v>
      </c>
      <c r="E132">
        <v>229000</v>
      </c>
      <c r="F132">
        <v>3893000</v>
      </c>
      <c r="G132">
        <v>2404500</v>
      </c>
      <c r="H132">
        <v>1488500</v>
      </c>
      <c r="I132">
        <v>1488500</v>
      </c>
      <c r="J132" s="33" t="s">
        <v>330</v>
      </c>
      <c r="K132" s="33" t="s">
        <v>331</v>
      </c>
      <c r="L132" s="33" t="s">
        <v>332</v>
      </c>
      <c r="M132" s="33" t="s">
        <v>352</v>
      </c>
      <c r="N132" s="33" t="s">
        <v>153</v>
      </c>
      <c r="O132" s="33" t="s">
        <v>154</v>
      </c>
      <c r="P132">
        <v>0</v>
      </c>
    </row>
    <row r="133" spans="1:16" ht="14.25">
      <c r="A133" s="34">
        <v>3116350018</v>
      </c>
      <c r="B133">
        <v>20162</v>
      </c>
      <c r="C133">
        <v>21</v>
      </c>
      <c r="D133">
        <v>21</v>
      </c>
      <c r="E133">
        <v>229000</v>
      </c>
      <c r="F133">
        <v>4809000</v>
      </c>
      <c r="G133">
        <v>3366300</v>
      </c>
      <c r="H133">
        <v>1442700</v>
      </c>
      <c r="I133">
        <v>-732900</v>
      </c>
      <c r="J133" s="33" t="s">
        <v>98</v>
      </c>
      <c r="K133" s="33" t="s">
        <v>407</v>
      </c>
      <c r="L133" s="33" t="s">
        <v>408</v>
      </c>
      <c r="M133" s="33" t="s">
        <v>353</v>
      </c>
      <c r="N133" s="33" t="s">
        <v>153</v>
      </c>
      <c r="O133" s="33" t="s">
        <v>154</v>
      </c>
      <c r="P133">
        <v>0</v>
      </c>
    </row>
    <row r="134" spans="1:16" ht="14.25">
      <c r="A134" s="34">
        <v>3116350046</v>
      </c>
      <c r="B134">
        <v>20162</v>
      </c>
      <c r="C134">
        <v>21</v>
      </c>
      <c r="D134">
        <v>21</v>
      </c>
      <c r="E134">
        <v>229000</v>
      </c>
      <c r="F134">
        <v>4809000</v>
      </c>
      <c r="G134">
        <v>4809000</v>
      </c>
      <c r="H134">
        <v>0</v>
      </c>
      <c r="I134">
        <v>0</v>
      </c>
      <c r="J134" s="33" t="s">
        <v>346</v>
      </c>
      <c r="K134" s="33" t="s">
        <v>347</v>
      </c>
      <c r="L134" s="33" t="s">
        <v>348</v>
      </c>
      <c r="M134" s="33" t="s">
        <v>353</v>
      </c>
      <c r="N134" s="33" t="s">
        <v>153</v>
      </c>
      <c r="O134" s="33" t="s">
        <v>154</v>
      </c>
      <c r="P134">
        <v>0</v>
      </c>
    </row>
    <row r="135" spans="1:16" ht="14.25">
      <c r="A135" s="34">
        <v>3115480038</v>
      </c>
      <c r="B135">
        <v>20162</v>
      </c>
      <c r="C135">
        <v>0</v>
      </c>
      <c r="D135">
        <v>0</v>
      </c>
      <c r="E135">
        <v>0</v>
      </c>
      <c r="F135">
        <v>0</v>
      </c>
      <c r="G135">
        <v>0</v>
      </c>
      <c r="H135">
        <v>0</v>
      </c>
      <c r="I135">
        <v>1763300</v>
      </c>
      <c r="J135" s="33" t="s">
        <v>409</v>
      </c>
      <c r="K135" s="33" t="s">
        <v>410</v>
      </c>
      <c r="L135" s="33" t="s">
        <v>411</v>
      </c>
      <c r="M135" s="33" t="s">
        <v>352</v>
      </c>
      <c r="N135" s="33" t="s">
        <v>216</v>
      </c>
      <c r="O135" s="33" t="s">
        <v>217</v>
      </c>
      <c r="P135"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E26" sqref="E26"/>
    </sheetView>
  </sheetViews>
  <sheetFormatPr defaultColWidth="9.140625" defaultRowHeight="15"/>
  <cols>
    <col min="1" max="1" width="4.00390625" style="0" bestFit="1" customWidth="1"/>
    <col min="2" max="2" width="11.00390625" style="0" bestFit="1" customWidth="1"/>
    <col min="3" max="3" width="20.140625" style="0" bestFit="1" customWidth="1"/>
    <col min="4" max="4" width="7.57421875" style="0" bestFit="1" customWidth="1"/>
    <col min="5" max="5" width="11.00390625" style="0" bestFit="1" customWidth="1"/>
  </cols>
  <sheetData>
    <row r="1" spans="1:5" ht="14.25">
      <c r="A1" s="5">
        <v>1</v>
      </c>
      <c r="B1" s="14">
        <v>3115410133</v>
      </c>
      <c r="C1" s="16" t="s">
        <v>371</v>
      </c>
      <c r="D1" s="17" t="s">
        <v>372</v>
      </c>
      <c r="E1" s="35">
        <f>VLOOKUP(B1,Sheet2!$A$1:$P$135,7,0)</f>
        <v>2564800</v>
      </c>
    </row>
    <row r="2" spans="1:5" ht="14.25">
      <c r="A2" s="5">
        <v>2</v>
      </c>
      <c r="B2" s="14">
        <v>3115520025</v>
      </c>
      <c r="C2" s="16" t="s">
        <v>389</v>
      </c>
      <c r="D2" s="17" t="s">
        <v>390</v>
      </c>
      <c r="E2" s="35">
        <f>VLOOKUP(B2,Sheet2!$A$1:$P$135,7,0)</f>
        <v>2885400</v>
      </c>
    </row>
    <row r="3" spans="1:5" ht="14.25">
      <c r="A3" s="5">
        <v>3</v>
      </c>
      <c r="B3" s="14">
        <v>3116500001</v>
      </c>
      <c r="C3" s="16" t="s">
        <v>379</v>
      </c>
      <c r="D3" s="17" t="s">
        <v>380</v>
      </c>
      <c r="E3" s="35">
        <f>VLOOKUP(B3,Sheet2!$A$1:$P$135,7,0)</f>
        <v>3206000</v>
      </c>
    </row>
    <row r="4" spans="1:5" ht="14.25">
      <c r="A4" s="5">
        <v>4</v>
      </c>
      <c r="B4" s="14">
        <v>3116340087</v>
      </c>
      <c r="C4" s="16" t="s">
        <v>387</v>
      </c>
      <c r="D4" s="17" t="s">
        <v>27</v>
      </c>
      <c r="E4" s="35">
        <f>VLOOKUP(B4,Sheet2!$A$1:$P$135,7,0)</f>
        <v>3526600</v>
      </c>
    </row>
    <row r="5" spans="1:5" ht="14.25">
      <c r="A5" s="5">
        <v>5</v>
      </c>
      <c r="B5" s="14">
        <v>3116430083</v>
      </c>
      <c r="C5" s="16" t="s">
        <v>391</v>
      </c>
      <c r="D5" s="17" t="s">
        <v>392</v>
      </c>
      <c r="E5" s="35">
        <f>VLOOKUP(B5,Sheet2!$A$1:$P$135,7,0)</f>
        <v>3645600</v>
      </c>
    </row>
    <row r="6" spans="1:5" ht="14.25">
      <c r="A6" s="5">
        <v>6</v>
      </c>
      <c r="B6" s="14">
        <v>3113380121</v>
      </c>
      <c r="C6" s="16" t="s">
        <v>120</v>
      </c>
      <c r="D6" s="17" t="s">
        <v>359</v>
      </c>
      <c r="E6" s="35">
        <f>VLOOKUP(B6,Sheet2!$A$1:$P$135,7,0)</f>
        <v>1047200</v>
      </c>
    </row>
    <row r="7" spans="1:5" ht="14.25">
      <c r="A7" s="5">
        <v>7</v>
      </c>
      <c r="B7" s="14">
        <v>3113380091</v>
      </c>
      <c r="C7" s="32" t="s">
        <v>120</v>
      </c>
      <c r="D7" s="37" t="s">
        <v>358</v>
      </c>
      <c r="E7" s="35">
        <f>VLOOKUP(B7,Sheet2!$A$1:$P$135,7,0)</f>
        <v>261800</v>
      </c>
    </row>
    <row r="8" spans="1:5" ht="14.25">
      <c r="A8" s="5">
        <v>8</v>
      </c>
      <c r="B8" s="14">
        <v>3113380287</v>
      </c>
      <c r="C8" s="32" t="s">
        <v>356</v>
      </c>
      <c r="D8" s="37" t="s">
        <v>105</v>
      </c>
      <c r="E8" s="35">
        <f>VLOOKUP(B8,Sheet2!$A$1:$P$135,7,0)</f>
        <v>1047200</v>
      </c>
    </row>
    <row r="9" spans="1:5" ht="14.25">
      <c r="A9" s="5">
        <v>9</v>
      </c>
      <c r="B9" s="14">
        <v>3113380193</v>
      </c>
      <c r="C9" s="16" t="s">
        <v>363</v>
      </c>
      <c r="D9" s="17" t="s">
        <v>53</v>
      </c>
      <c r="E9" s="35">
        <f>VLOOKUP(B9,Sheet2!$A$1:$P$135,7,0)</f>
        <v>1047200</v>
      </c>
    </row>
    <row r="10" spans="1:5" ht="14.25">
      <c r="A10" s="5">
        <v>10</v>
      </c>
      <c r="B10" s="14">
        <v>3113380142</v>
      </c>
      <c r="C10" s="16" t="s">
        <v>361</v>
      </c>
      <c r="D10" s="17" t="s">
        <v>362</v>
      </c>
      <c r="E10" s="35">
        <f>VLOOKUP(B10,Sheet2!$A$1:$P$135,7,0)</f>
        <v>392700</v>
      </c>
    </row>
    <row r="11" spans="1:5" ht="14.25">
      <c r="A11" s="5">
        <v>11</v>
      </c>
      <c r="B11" s="14">
        <v>3116380104</v>
      </c>
      <c r="C11" s="16" t="s">
        <v>369</v>
      </c>
      <c r="D11" s="17" t="s">
        <v>44</v>
      </c>
      <c r="E11" s="35">
        <f>VLOOKUP(B11,Sheet2!$A$1:$P$135,7,0)</f>
        <v>2725100</v>
      </c>
    </row>
    <row r="12" spans="1:5" ht="14.25">
      <c r="A12" s="5">
        <v>12</v>
      </c>
      <c r="B12" s="14">
        <v>3116350018</v>
      </c>
      <c r="C12" s="16" t="s">
        <v>98</v>
      </c>
      <c r="D12" s="17" t="s">
        <v>407</v>
      </c>
      <c r="E12" s="35">
        <f>VLOOKUP(B12,Sheet2!$A$1:$P$135,7,0)</f>
        <v>3366300</v>
      </c>
    </row>
    <row r="13" spans="1:5" ht="14.25">
      <c r="A13" s="5">
        <v>13</v>
      </c>
      <c r="B13" s="14">
        <v>3116330132</v>
      </c>
      <c r="C13" s="32" t="s">
        <v>398</v>
      </c>
      <c r="D13" s="37" t="s">
        <v>399</v>
      </c>
      <c r="E13" s="35">
        <f>VLOOKUP(B13,Sheet2!$A$1:$P$135,7,0)</f>
        <v>2278500</v>
      </c>
    </row>
    <row r="14" spans="1:5" ht="14.25">
      <c r="A14" s="5">
        <v>14</v>
      </c>
      <c r="B14" s="36">
        <v>3115480038</v>
      </c>
      <c r="C14" s="38" t="s">
        <v>409</v>
      </c>
      <c r="D14" s="39" t="s">
        <v>410</v>
      </c>
      <c r="E14" s="35">
        <f>VLOOKUP(B14,Sheet2!$A$1:$P$135,7,0)</f>
        <v>0</v>
      </c>
    </row>
    <row r="15" spans="1:5" ht="14.25">
      <c r="A15" s="5">
        <v>15</v>
      </c>
      <c r="B15" s="14">
        <v>3116410091</v>
      </c>
      <c r="C15" s="16" t="s">
        <v>374</v>
      </c>
      <c r="D15" s="17" t="s">
        <v>375</v>
      </c>
      <c r="E15" s="35">
        <f>VLOOKUP(B15,Sheet2!$A$1:$P$135,7,0)</f>
        <v>4580000</v>
      </c>
    </row>
    <row r="16" spans="1:5" ht="14.25">
      <c r="A16" s="5">
        <v>16</v>
      </c>
      <c r="B16" s="14">
        <v>3116490053</v>
      </c>
      <c r="C16" s="16" t="s">
        <v>377</v>
      </c>
      <c r="D16" s="17" t="s">
        <v>378</v>
      </c>
      <c r="E16" s="35">
        <f>VLOOKUP(B16,Sheet2!$A$1:$P$135,7,0)</f>
        <v>4122000</v>
      </c>
    </row>
    <row r="17" spans="1:5" ht="14.25">
      <c r="A17" s="5">
        <v>17</v>
      </c>
      <c r="B17" s="14">
        <v>3114341071</v>
      </c>
      <c r="C17" s="16" t="s">
        <v>354</v>
      </c>
      <c r="D17" s="17" t="s">
        <v>355</v>
      </c>
      <c r="E17" s="35">
        <f>VLOOKUP(B17,Sheet2!$A$1:$P$135,7,0)</f>
        <v>3952000</v>
      </c>
    </row>
    <row r="18" spans="1:5" ht="14.25">
      <c r="A18" s="5">
        <v>18</v>
      </c>
      <c r="B18" s="5">
        <v>3113340202</v>
      </c>
      <c r="C18" s="6" t="s">
        <v>385</v>
      </c>
      <c r="D18" s="7" t="s">
        <v>27</v>
      </c>
      <c r="E18" s="35">
        <f>VLOOKUP(B18,Sheet2!$A$1:$P$135,7,0)</f>
        <v>1870000</v>
      </c>
    </row>
    <row r="19" spans="1:5" ht="14.25">
      <c r="A19" s="5">
        <v>19</v>
      </c>
      <c r="B19" s="5">
        <v>3115380001</v>
      </c>
      <c r="C19" s="6" t="s">
        <v>366</v>
      </c>
      <c r="D19" s="7" t="s">
        <v>367</v>
      </c>
      <c r="E19" s="35">
        <f>VLOOKUP(B19,Sheet2!$A$1:$P$135,7,0)</f>
        <v>3893000</v>
      </c>
    </row>
    <row r="20" spans="1:5" ht="14.25">
      <c r="A20" s="5">
        <v>20</v>
      </c>
      <c r="B20" s="14">
        <v>3115350005</v>
      </c>
      <c r="C20" s="16" t="s">
        <v>404</v>
      </c>
      <c r="D20" s="17" t="s">
        <v>405</v>
      </c>
      <c r="E20" s="35">
        <f>VLOOKUP(B20,Sheet2!$A$1:$P$135,7,0)</f>
        <v>5038000</v>
      </c>
    </row>
    <row r="21" spans="1:5" ht="14.25">
      <c r="A21" s="5">
        <v>21</v>
      </c>
      <c r="B21" s="5">
        <v>3115330069</v>
      </c>
      <c r="C21" s="6" t="s">
        <v>393</v>
      </c>
      <c r="D21" s="7" t="s">
        <v>394</v>
      </c>
      <c r="E21" s="35">
        <f>VLOOKUP(B21,Sheet2!$A$1:$P$135,7,0)</f>
        <v>4656000</v>
      </c>
    </row>
    <row r="22" spans="1:5" ht="14.25">
      <c r="A22" s="5">
        <v>22</v>
      </c>
      <c r="B22" s="14">
        <v>3116330096</v>
      </c>
      <c r="C22" s="16" t="s">
        <v>395</v>
      </c>
      <c r="D22" s="17" t="s">
        <v>396</v>
      </c>
      <c r="E22" s="35">
        <f>VLOOKUP(B22,Sheet2!$A$1:$P$135,7,0)</f>
        <v>3472000</v>
      </c>
    </row>
    <row r="23" spans="1:5" ht="14.25">
      <c r="A23" s="5">
        <v>23</v>
      </c>
      <c r="B23" s="5">
        <v>3113420274</v>
      </c>
      <c r="C23" s="6" t="s">
        <v>363</v>
      </c>
      <c r="D23" s="7" t="s">
        <v>57</v>
      </c>
      <c r="E23" s="35">
        <f>VLOOKUP(B23,Sheet2!$A$1:$P$135,7,0)</f>
        <v>1908000</v>
      </c>
    </row>
    <row r="24" spans="1:5" ht="14.25">
      <c r="A24" s="5">
        <v>24</v>
      </c>
      <c r="B24" s="14">
        <v>3116420046</v>
      </c>
      <c r="C24" s="16" t="s">
        <v>402</v>
      </c>
      <c r="D24" s="17" t="s">
        <v>403</v>
      </c>
      <c r="E24" s="35">
        <f>VLOOKUP(B24,Sheet2!$A$1:$P$135,7,0)</f>
        <v>3038000</v>
      </c>
    </row>
    <row r="25" spans="1:5" ht="14.25">
      <c r="A25" s="5">
        <v>25</v>
      </c>
      <c r="B25" s="5">
        <v>3114360044</v>
      </c>
      <c r="C25" s="6" t="s">
        <v>131</v>
      </c>
      <c r="D25" s="7" t="s">
        <v>107</v>
      </c>
      <c r="E25" s="35">
        <f>VLOOKUP(B25,Sheet2!$A$1:$P$135,7,0)</f>
        <v>4224000</v>
      </c>
    </row>
    <row r="26" ht="14.25">
      <c r="E26" s="35">
        <f>SUM(E1:E25)</f>
        <v>68747400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VietForum.vn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bienphongvnn</dc:creator>
  <cp:keywords/>
  <dc:description/>
  <cp:lastModifiedBy>Rita</cp:lastModifiedBy>
  <cp:lastPrinted>2017-09-08T08:49:44Z</cp:lastPrinted>
  <dcterms:created xsi:type="dcterms:W3CDTF">2016-11-03T02:47:41Z</dcterms:created>
  <dcterms:modified xsi:type="dcterms:W3CDTF">2017-09-14T09:25:02Z</dcterms:modified>
  <cp:category/>
  <cp:version/>
  <cp:contentType/>
  <cp:contentStatus/>
</cp:coreProperties>
</file>